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0" yWindow="32760" windowWidth="23040" windowHeight="8400" activeTab="0"/>
  </bookViews>
  <sheets>
    <sheet name="OPZ" sheetId="1" r:id="rId1"/>
  </sheets>
  <definedNames/>
  <calcPr fullCalcOnLoad="1"/>
</workbook>
</file>

<file path=xl/sharedStrings.xml><?xml version="1.0" encoding="utf-8"?>
<sst xmlns="http://schemas.openxmlformats.org/spreadsheetml/2006/main" count="213" uniqueCount="156">
  <si>
    <t>L.p.</t>
  </si>
  <si>
    <t>Asortyment</t>
  </si>
  <si>
    <t>Opis produktu</t>
  </si>
  <si>
    <t>J.m.</t>
  </si>
  <si>
    <t>kol.1</t>
  </si>
  <si>
    <t>kol.2</t>
  </si>
  <si>
    <t>kol.3</t>
  </si>
  <si>
    <t>kol.4</t>
  </si>
  <si>
    <t>kol.5</t>
  </si>
  <si>
    <t>Papier toaletowy biały miękki</t>
  </si>
  <si>
    <t>szt.</t>
  </si>
  <si>
    <t>papier toaletowy, szary rolka typu JUMBO</t>
  </si>
  <si>
    <t>Papier szary, bezzapachowy, jednowarstwowy, gofrowany, z perforacją oddzielająca poszczególne listki, gramatura minimum 32 g/m2. Długość każdej rolki minimum 100 m,  średnica wewnętrzna rolki min. 6 cm, szerokość rolki 9.5 cm, maksymalna średnica zewnętrzna rolki - 26 cm. Papier pakowany w opakowania zbiorcze po 6 lub 12 rolek. Wymagana karta techniczna produktu. Opakowanie z oznaczeniem kodu producenta.</t>
  </si>
  <si>
    <t>rolka</t>
  </si>
  <si>
    <t xml:space="preserve">Wkład do stelaża </t>
  </si>
  <si>
    <t>Szczotka do zamiatania z kijem</t>
  </si>
  <si>
    <t>Worki foliowe 5 litrów, opak. 100 szt.</t>
  </si>
  <si>
    <t>Rodzaj: LDPE, kolor: ciemny, nieprzeźroczyste, grubość min 12 mikronów. (dł. 30 cm, szer po rozłożeniu 38 cm)</t>
  </si>
  <si>
    <t>Worki foliowe 35 litrów, opak. 50 szt.</t>
  </si>
  <si>
    <t>Rodzaj: LDPE, kolor: ciemny, nieprzeźroczyste, grubość min 30 mikronów.</t>
  </si>
  <si>
    <t>Worki foliowe 60 litrów, opak. 50 szt.</t>
  </si>
  <si>
    <t>Worki foliowe 120 litrów, opak. 25 szt.</t>
  </si>
  <si>
    <t>Rodzaj: LDPE, kolor: ciemny, nieprzeźroczyste, grubość min 50 mikronów.</t>
  </si>
  <si>
    <t>Worki foliowe 220 litrów, opak. 25 szt.</t>
  </si>
  <si>
    <t>papier toaletowy, biały rolka typu JUMBO</t>
  </si>
  <si>
    <t>papier toaletowy, biały rolka typu JUMBO (Professional)</t>
  </si>
  <si>
    <t>op</t>
  </si>
  <si>
    <t>Ściągaczka podłogowa do wody</t>
  </si>
  <si>
    <t>Rękawiczki gospodarcze gumowe grube (para)</t>
  </si>
  <si>
    <t>Wózek do sprzątania</t>
  </si>
  <si>
    <t>Szczotka do szorowania</t>
  </si>
  <si>
    <t>Ścierka uniwersalna</t>
  </si>
  <si>
    <t>Ścierka gąbczasta</t>
  </si>
  <si>
    <t>Zmywak kuchenny</t>
  </si>
  <si>
    <t>Ścierka tetrowa</t>
  </si>
  <si>
    <t>Zmywak metalowy</t>
  </si>
  <si>
    <t>Wykonane ze stali nierdzewnej, siatkowa, waga min. 10g, przeznaczona do mycia silnych zabrudzeń.</t>
  </si>
  <si>
    <t>Kostka do toalety</t>
  </si>
  <si>
    <t>Odświeżacz powietrza</t>
  </si>
  <si>
    <t>Folia aluminiowa cateringowa</t>
  </si>
  <si>
    <t>Folia spożywcza cateringowa</t>
  </si>
  <si>
    <t>Fartuch ochronny foliowy</t>
  </si>
  <si>
    <t>Fartuch jednorazowy</t>
  </si>
  <si>
    <t>Czapka kucharska</t>
  </si>
  <si>
    <t>Worki foliowe 60 litrów</t>
  </si>
  <si>
    <t>Rodzaj: LDPE, kolor: ciemny, nieprzeźroczyste, podlegają biodegradacji, grubość min 30 mikronów, opakowanie 50szt.</t>
  </si>
  <si>
    <t>Worki foliowe 240 litrów</t>
  </si>
  <si>
    <t>Rodzaj: LDPE, kolor: ciemny, nieprzeźroczyste, podlegają biodegradacji, grubość min 60 mikronów,  opakowanie min 10szt.</t>
  </si>
  <si>
    <t>Papier do pieczenia w arkuszach opakowanie 500 szt.</t>
  </si>
  <si>
    <t>Worki do szprycowania opakowanie 100 szt.</t>
  </si>
  <si>
    <t xml:space="preserve">Czepek higieniczny </t>
  </si>
  <si>
    <t>PAKIET NR 1 - Papier toaletowy i ręczniki papierowe</t>
  </si>
  <si>
    <t>Szufelka ze zmiotką na kiju</t>
  </si>
  <si>
    <t>Papier toaletowy,rolka typu JUMBO Papier biały, bezzapachowy, jednowarstwowy, gofrowany, z perforacją oddzielająca poszczególne listki, gramatura minimum 32 g/m2. Długość każdej rolki minimum 100 m,  średnica wewnętrzna rolki min. 6 cm, szerokość rolki 9 - 9.5 cm,  średnica zewnętrzna rolki min. 18 cm, max. 20 cm. Papier pakowany w opakowania zbiorcze po 6 lub 12 rolek. Wymagana karta techniczna produktu. Opakowanie z oznaczeniem kodu producenta.</t>
  </si>
  <si>
    <t>Kij aluminiowy, minimum 120 cm długości. Do oferty należy dołączyć specyfikację techniczną produktu.</t>
  </si>
  <si>
    <t>Szczotka na kij z gwintem z przepływem wody, twarde włosie odporne na ścieranie, uchwyt polipropylenowy, długość szczotki min. 27 cm. Do oferty należy dołączyć specyfikację techniczną produktu.</t>
  </si>
  <si>
    <t>Stelaż do mopów płaskich</t>
  </si>
  <si>
    <t>Wykonany z aluminium, długość 140 cm, Do oferty należy dołączyć specyfikację techniczną produktu.</t>
  </si>
  <si>
    <t>Szufelka na kiju, materiał plastik twardy, zakończona gumą,  ze zmiotką na kiju, materiał plastik twardy lub metal, wysokość szufelki min. 8,5 cm, długość kija min. 80 cm. Do oferty należy dołączyć specyfikację techniczną produktu.</t>
  </si>
  <si>
    <t>Rękawice kwasoodporne, wykonane z gumy. Grube gospodarcze wykonane z lateksu, odporne na rozdarcia i porwania. Kolor niebieski. Do oferty należy dołączyć specyfikację techniczną produktu.</t>
  </si>
  <si>
    <t>Materiał plastik, długość min.26 cm, maks. 30 cm, szerokość 4,5 cm, długość włosia 8,5 cm, szerokość robocza 38 cm, ilość nabić min.150 szt., końcówki włosia rozdzialane wielokrotnie. Do oferty należy dołączyć specyfikację techniczną produktu.</t>
  </si>
  <si>
    <t>Do wszystkich powierzchni, do usuwania kurzu, zabrudzeń, rozmiar nie mniej niż 38 cm x nie mniej niż 30 cm</t>
  </si>
  <si>
    <t>Zmywak profilowany ze specjalnym wciecięm na paznokcie, wykonany z pianki i fibry, wymiary min. 9×7×3,8cm. Do oferty należy dołączyć specyfikację techniczną produktu.</t>
  </si>
  <si>
    <t>100 % bawełna, gramatura min: 115 g/m2, wymiary min. 60x80 cm. Do oferty należy dołączyć specyfikację techniczną produktu.</t>
  </si>
  <si>
    <t>Jednofazowa, biały lub transparentny koszyk, przyjemny zapach, czyści i zapobiega osadzaniu kamienia, waga min. 35g. Do oferty należy dołączyć specyfikację techniczną produktu.</t>
  </si>
  <si>
    <t>Odświeżacz powietrza w sprayu, neutralizuje nieprzyjemne zapachy i zapewnia świeżość w pomieszczeniu, pojemność min. 300ml. Do oferty należy dołączyć specyfikację techniczną produktu.</t>
  </si>
  <si>
    <t>Szerokość min. 44 cm, długość min. 150m, żaroodporna, nie wchłania zapachów, grubość min. 11 mikronów. Do oferty należy dołączyć specyfikację techniczną produktu.</t>
  </si>
  <si>
    <t>Szerokość 45 cm, długość min. 200m, bezwonna, nietoksyczna, właściwości: samoklejąca i rozciągliwa. Do oferty należy dołączyć specyfikację techniczną produktu.</t>
  </si>
  <si>
    <t>Jednorazowe, kolor przezroczysty, odpowiednie do ciepłej i zimnej masy, grubość folii min. 75 mikronów. Do oferty należy dołączyć specyfikację techniczną produktu.</t>
  </si>
  <si>
    <t>rozmiar L, wykonany z folii LDPE, do oferty należy dołączyć specyfikację techniczną produktu.</t>
  </si>
  <si>
    <t>Wykonany z polipropylenu, kolor biały wykonanie: typu Clip, zakończony gumką ściągniętą w harmonijkę. Do oferty należy dołączyć specyfikację techniczną produktu.</t>
  </si>
  <si>
    <t>Wykonana z papieru, kolor biały, regulowany rozmiar, wysokość min. 22 cm - maks. 25 cm. Do oferty należy dołączyć specyfikację techniczną produktu.</t>
  </si>
  <si>
    <t>Worki foliowe 120 litrów, opak. 10- 25 szt.</t>
  </si>
  <si>
    <t xml:space="preserve">Rodzaj: LDPE, kolor: czarny, grubość min 100 mikronów, </t>
  </si>
  <si>
    <t>Papier toaletowy "JUMBO", 100% celuloza, papier 2 warstwowy, długość rolki: 100 mb, ilość listków na rolce: 800, opakowanie: 12 rolek, kolor: biały. Przykładowy produkt: Velvet Professional 2W Jumbo lub równoważny w zakresie cech wskazanych powyżej.</t>
  </si>
  <si>
    <r>
      <t xml:space="preserve">Rodzaj: LDPE, </t>
    </r>
    <r>
      <rPr>
        <b/>
        <sz val="10"/>
        <color indexed="17"/>
        <rFont val="Calibri"/>
        <family val="2"/>
      </rPr>
      <t>kolor: zielony</t>
    </r>
    <r>
      <rPr>
        <sz val="10"/>
        <rFont val="Calibri"/>
        <family val="2"/>
      </rPr>
      <t>, grubość min 50 mikronów.</t>
    </r>
  </si>
  <si>
    <r>
      <t>Rodzaj: LDPE,</t>
    </r>
    <r>
      <rPr>
        <b/>
        <sz val="10"/>
        <color indexed="51"/>
        <rFont val="Calibri"/>
        <family val="2"/>
      </rPr>
      <t xml:space="preserve"> kolor: zółty</t>
    </r>
    <r>
      <rPr>
        <sz val="10"/>
        <rFont val="Calibri"/>
        <family val="2"/>
      </rPr>
      <t>, grubość min 50 mikronów.</t>
    </r>
  </si>
  <si>
    <r>
      <t xml:space="preserve">Rodzaj: LDPE, </t>
    </r>
    <r>
      <rPr>
        <b/>
        <sz val="10"/>
        <color indexed="62"/>
        <rFont val="Calibri"/>
        <family val="2"/>
      </rPr>
      <t>kolor: niebiesk</t>
    </r>
    <r>
      <rPr>
        <sz val="10"/>
        <rFont val="Calibri"/>
        <family val="2"/>
      </rPr>
      <t>i, grubość min 50 mikronów.</t>
    </r>
  </si>
  <si>
    <r>
      <t xml:space="preserve">Rodzaj: LDPE, </t>
    </r>
    <r>
      <rPr>
        <b/>
        <sz val="10"/>
        <rFont val="Calibri"/>
        <family val="2"/>
      </rPr>
      <t>kolor: czarny</t>
    </r>
    <r>
      <rPr>
        <sz val="10"/>
        <rFont val="Calibri"/>
        <family val="2"/>
      </rPr>
      <t>, grubość min 100 mikronów</t>
    </r>
  </si>
  <si>
    <r>
      <t>Worki foliowe</t>
    </r>
    <r>
      <rPr>
        <b/>
        <sz val="10"/>
        <color indexed="8"/>
        <rFont val="Calibri"/>
        <family val="2"/>
      </rPr>
      <t xml:space="preserve"> 20 litrów,</t>
    </r>
    <r>
      <rPr>
        <sz val="10"/>
        <color indexed="8"/>
        <rFont val="Calibri"/>
        <family val="2"/>
      </rPr>
      <t xml:space="preserve">
Rodzaj: LDPE, kolor: ciemny, </t>
    </r>
    <r>
      <rPr>
        <b/>
        <sz val="10"/>
        <color indexed="8"/>
        <rFont val="Calibri"/>
        <family val="2"/>
      </rPr>
      <t>nieprzeźroczyste</t>
    </r>
    <r>
      <rPr>
        <sz val="10"/>
        <color indexed="8"/>
        <rFont val="Calibri"/>
        <family val="2"/>
      </rPr>
      <t>.Grubość min 15 mikronów</t>
    </r>
  </si>
  <si>
    <r>
      <t xml:space="preserve">Worki na odpady klasyczne, bez opcji zamknięcia, o poj. </t>
    </r>
    <r>
      <rPr>
        <b/>
        <sz val="10"/>
        <color indexed="8"/>
        <rFont val="Calibri"/>
        <family val="2"/>
      </rPr>
      <t>20 l.</t>
    </r>
    <r>
      <rPr>
        <sz val="10"/>
        <color indexed="8"/>
        <rFont val="Calibri"/>
        <family val="2"/>
      </rPr>
      <t xml:space="preserve"> Folia LDPE.Odporne na działanie wilgoci i środków chemicznych. </t>
    </r>
    <r>
      <rPr>
        <b/>
        <sz val="10"/>
        <rFont val="Calibri"/>
        <family val="2"/>
      </rPr>
      <t xml:space="preserve">Kolor czarny/ciemny, </t>
    </r>
    <r>
      <rPr>
        <sz val="10"/>
        <rFont val="Calibri"/>
        <family val="2"/>
      </rPr>
      <t>konfekcjonowane w formie rolek (</t>
    </r>
    <r>
      <rPr>
        <sz val="10"/>
        <color indexed="8"/>
        <rFont val="Calibri"/>
        <family val="2"/>
      </rPr>
      <t xml:space="preserve"> 1 rolka min: 10 szt.)  Perforacja umożliwiająca łatwe odrywanie kolejnych worków z rolki, niepowodujaca rozrywania sie dna worka. Grubość min. 15 mikronów.</t>
    </r>
  </si>
  <si>
    <r>
      <t>Worki foliowe</t>
    </r>
    <r>
      <rPr>
        <b/>
        <sz val="10"/>
        <color indexed="8"/>
        <rFont val="Calibri"/>
        <family val="2"/>
      </rPr>
      <t xml:space="preserve"> 60 litrów, </t>
    </r>
    <r>
      <rPr>
        <sz val="10"/>
        <color indexed="8"/>
        <rFont val="Calibri"/>
        <family val="2"/>
      </rPr>
      <t xml:space="preserve">
Rodzaj: LDPE, kolor:</t>
    </r>
    <r>
      <rPr>
        <sz val="10"/>
        <color indexed="49"/>
        <rFont val="Calibri"/>
        <family val="2"/>
      </rPr>
      <t xml:space="preserve"> </t>
    </r>
    <r>
      <rPr>
        <b/>
        <sz val="10"/>
        <color indexed="49"/>
        <rFont val="Calibri"/>
        <family val="2"/>
      </rPr>
      <t>niebieski</t>
    </r>
    <r>
      <rPr>
        <sz val="10"/>
        <color indexed="49"/>
        <rFont val="Calibri"/>
        <family val="2"/>
      </rPr>
      <t>,</t>
    </r>
    <r>
      <rPr>
        <sz val="10"/>
        <color indexed="8"/>
        <rFont val="Calibri"/>
        <family val="2"/>
      </rPr>
      <t xml:space="preserve"> grubość min 20 mikronów.</t>
    </r>
  </si>
  <si>
    <r>
      <t xml:space="preserve">Worki na odpady segregowane,bez opcji zamknięcia, o pojemności </t>
    </r>
    <r>
      <rPr>
        <b/>
        <sz val="10"/>
        <color indexed="8"/>
        <rFont val="Calibri"/>
        <family val="2"/>
      </rPr>
      <t xml:space="preserve">60l. </t>
    </r>
    <r>
      <rPr>
        <sz val="10"/>
        <color indexed="8"/>
        <rFont val="Calibri"/>
        <family val="2"/>
      </rPr>
      <t>Folia  LDPE.Odporne na działanie wilgoci i środków chemicznych.</t>
    </r>
    <r>
      <rPr>
        <sz val="10"/>
        <color indexed="49"/>
        <rFont val="Calibri"/>
        <family val="2"/>
      </rPr>
      <t xml:space="preserve"> </t>
    </r>
    <r>
      <rPr>
        <b/>
        <sz val="10"/>
        <color indexed="49"/>
        <rFont val="Calibri"/>
        <family val="2"/>
      </rPr>
      <t xml:space="preserve">Kolor niebieski, </t>
    </r>
    <r>
      <rPr>
        <sz val="10"/>
        <rFont val="Calibri"/>
        <family val="2"/>
      </rPr>
      <t>k</t>
    </r>
    <r>
      <rPr>
        <sz val="10"/>
        <color indexed="8"/>
        <rFont val="Calibri"/>
        <family val="2"/>
      </rPr>
      <t>onfekcjowane w formie rolek, ( 1 rolka min: 10 szt.) Perforacja umożliwiająca łatwe odrywanie kolejnych worków z rolki, niepowodujaca rozrywania sie dna worka. Grubość min 20 mikronów.</t>
    </r>
  </si>
  <si>
    <r>
      <t>Worki foliowe</t>
    </r>
    <r>
      <rPr>
        <b/>
        <sz val="10"/>
        <color indexed="8"/>
        <rFont val="Calibri"/>
        <family val="2"/>
      </rPr>
      <t xml:space="preserve"> 60 litrów,</t>
    </r>
    <r>
      <rPr>
        <sz val="10"/>
        <color indexed="8"/>
        <rFont val="Calibri"/>
        <family val="2"/>
      </rPr>
      <t xml:space="preserve">
Rodzaj: LDPE, kolor:</t>
    </r>
    <r>
      <rPr>
        <sz val="10"/>
        <color indexed="50"/>
        <rFont val="Calibri"/>
        <family val="2"/>
      </rPr>
      <t xml:space="preserve"> ż</t>
    </r>
    <r>
      <rPr>
        <b/>
        <sz val="10"/>
        <color indexed="50"/>
        <rFont val="Calibri"/>
        <family val="2"/>
      </rPr>
      <t>ółty</t>
    </r>
    <r>
      <rPr>
        <sz val="10"/>
        <color indexed="8"/>
        <rFont val="Calibri"/>
        <family val="2"/>
      </rPr>
      <t>, grubość min 20 mikronów.</t>
    </r>
  </si>
  <si>
    <r>
      <t xml:space="preserve">Worki  na odpady segregowane, bez opcji zamknięcia, o pojemności </t>
    </r>
    <r>
      <rPr>
        <b/>
        <sz val="10"/>
        <color indexed="8"/>
        <rFont val="Calibri"/>
        <family val="2"/>
      </rPr>
      <t xml:space="preserve"> 60 litrów.</t>
    </r>
    <r>
      <rPr>
        <sz val="10"/>
        <color indexed="8"/>
        <rFont val="Calibri"/>
        <family val="2"/>
      </rPr>
      <t xml:space="preserve"> Folia LDPE.Odporne na działanie wilgoci i środków chemicznych</t>
    </r>
    <r>
      <rPr>
        <sz val="10"/>
        <color indexed="13"/>
        <rFont val="Calibri"/>
        <family val="2"/>
      </rPr>
      <t xml:space="preserve">. </t>
    </r>
    <r>
      <rPr>
        <b/>
        <sz val="10"/>
        <color indexed="50"/>
        <rFont val="Calibri"/>
        <family val="2"/>
      </rPr>
      <t>Kolor żółty</t>
    </r>
    <r>
      <rPr>
        <b/>
        <sz val="10"/>
        <color indexed="13"/>
        <rFont val="Calibri"/>
        <family val="2"/>
      </rPr>
      <t>-</t>
    </r>
    <r>
      <rPr>
        <b/>
        <sz val="10"/>
        <rFont val="Calibri"/>
        <family val="2"/>
      </rPr>
      <t xml:space="preserve">, </t>
    </r>
    <r>
      <rPr>
        <sz val="10"/>
        <rFont val="Calibri"/>
        <family val="2"/>
      </rPr>
      <t>Konfekcjowane w formie rolek  (</t>
    </r>
    <r>
      <rPr>
        <sz val="10"/>
        <color indexed="8"/>
        <rFont val="Calibri"/>
        <family val="2"/>
      </rPr>
      <t>1 rolka min: 10 szt). Perforacja umożliwiająca łatwe odrywanie kolejnych worków z rolki, niepowodujaca rozrywania sie dna worka. Grubość min. 20 mikronów.</t>
    </r>
  </si>
  <si>
    <r>
      <t>Worki foliowe</t>
    </r>
    <r>
      <rPr>
        <b/>
        <sz val="10"/>
        <color indexed="8"/>
        <rFont val="Calibri"/>
        <family val="2"/>
      </rPr>
      <t xml:space="preserve"> 60 litrów,</t>
    </r>
    <r>
      <rPr>
        <sz val="10"/>
        <color indexed="8"/>
        <rFont val="Calibri"/>
        <family val="2"/>
      </rPr>
      <t xml:space="preserve">
Rodzaj: LDPE, kolor: </t>
    </r>
    <r>
      <rPr>
        <b/>
        <sz val="10"/>
        <color indexed="60"/>
        <rFont val="Calibri"/>
        <family val="2"/>
      </rPr>
      <t>brązowy</t>
    </r>
    <r>
      <rPr>
        <sz val="10"/>
        <color indexed="8"/>
        <rFont val="Calibri"/>
        <family val="2"/>
      </rPr>
      <t xml:space="preserve">, grubość min 20 mikronów </t>
    </r>
    <r>
      <rPr>
        <b/>
        <sz val="10"/>
        <color indexed="8"/>
        <rFont val="Calibri"/>
        <family val="2"/>
      </rPr>
      <t xml:space="preserve"> (biodegradowalne).</t>
    </r>
  </si>
  <si>
    <r>
      <t xml:space="preserve">Worki na odpady segregowane bio, o poj. </t>
    </r>
    <r>
      <rPr>
        <b/>
        <sz val="10"/>
        <color indexed="8"/>
        <rFont val="Calibri"/>
        <family val="2"/>
      </rPr>
      <t>60l,</t>
    </r>
    <r>
      <rPr>
        <sz val="10"/>
        <color indexed="8"/>
        <rFont val="Calibri"/>
        <family val="2"/>
      </rPr>
      <t xml:space="preserve"> w 100 % biodegradowalne i kompostowalne, przyjazne  do środowiska, </t>
    </r>
    <r>
      <rPr>
        <b/>
        <sz val="10"/>
        <color indexed="60"/>
        <rFont val="Calibri"/>
        <family val="2"/>
      </rPr>
      <t>Kolor brązowy-</t>
    </r>
    <r>
      <rPr>
        <sz val="10"/>
        <rFont val="Calibri"/>
        <family val="2"/>
      </rPr>
      <t>, Konfekcjowane w formie rolek (</t>
    </r>
    <r>
      <rPr>
        <sz val="10"/>
        <color indexed="8"/>
        <rFont val="Calibri"/>
        <family val="2"/>
      </rPr>
      <t>1 rolka min: 10 szt.) Perforacja umożliwiająca łatwe odrywanie kolejnych worków z rolki, niepowodujaca rozrywania sie dna worka. Grubość min. 20 mikronów</t>
    </r>
  </si>
  <si>
    <r>
      <t>Worki foliowe</t>
    </r>
    <r>
      <rPr>
        <b/>
        <sz val="10"/>
        <color indexed="8"/>
        <rFont val="Calibri"/>
        <family val="2"/>
      </rPr>
      <t xml:space="preserve"> 120 litrów,</t>
    </r>
    <r>
      <rPr>
        <sz val="10"/>
        <color indexed="8"/>
        <rFont val="Calibri"/>
        <family val="2"/>
      </rPr>
      <t xml:space="preserve">
Rodzaj: LDPE, </t>
    </r>
    <r>
      <rPr>
        <b/>
        <sz val="10"/>
        <color indexed="17"/>
        <rFont val="Calibri"/>
        <family val="2"/>
      </rPr>
      <t>kolor: zielony</t>
    </r>
    <r>
      <rPr>
        <sz val="10"/>
        <color indexed="8"/>
        <rFont val="Calibri"/>
        <family val="2"/>
      </rPr>
      <t>, grubość min 30 mikronów.</t>
    </r>
  </si>
  <si>
    <r>
      <t>Worki na odpady szklane, bez opcji zamknięcia, o poj.</t>
    </r>
    <r>
      <rPr>
        <b/>
        <sz val="10"/>
        <color indexed="8"/>
        <rFont val="Calibri"/>
        <family val="2"/>
      </rPr>
      <t>120 l</t>
    </r>
    <r>
      <rPr>
        <sz val="10"/>
        <color indexed="8"/>
        <rFont val="Calibri"/>
        <family val="2"/>
      </rPr>
      <t xml:space="preserve">, wytrzymałość na obciążenie minimum 30 kg.Folia  LDPE.Odporne na działanie wilgoci i środków chemicznych. </t>
    </r>
    <r>
      <rPr>
        <b/>
        <sz val="10"/>
        <color indexed="17"/>
        <rFont val="Calibri"/>
        <family val="2"/>
      </rPr>
      <t xml:space="preserve">Kolor zielony, </t>
    </r>
    <r>
      <rPr>
        <sz val="10"/>
        <rFont val="Calibri"/>
        <family val="2"/>
      </rPr>
      <t>k</t>
    </r>
    <r>
      <rPr>
        <sz val="10"/>
        <color indexed="8"/>
        <rFont val="Calibri"/>
        <family val="2"/>
      </rPr>
      <t>onfekcjowane w formie rolek  (1 rolka min: 10 szt). Perforacja umożliwiająca łatwe odrywanie kolejnych worków z rolki, niepowodujaca rozrywania sie dna worka. Grubość min. 50 mikronów</t>
    </r>
  </si>
  <si>
    <r>
      <t>Worki foliowe</t>
    </r>
    <r>
      <rPr>
        <b/>
        <sz val="10"/>
        <color indexed="8"/>
        <rFont val="Calibri"/>
        <family val="2"/>
      </rPr>
      <t xml:space="preserve"> 120 litrów, </t>
    </r>
    <r>
      <rPr>
        <sz val="10"/>
        <color indexed="8"/>
        <rFont val="Calibri"/>
        <family val="2"/>
      </rPr>
      <t xml:space="preserve">
Rodzaj: LDPE, </t>
    </r>
    <r>
      <rPr>
        <b/>
        <sz val="10"/>
        <color indexed="10"/>
        <rFont val="Calibri"/>
        <family val="2"/>
      </rPr>
      <t>kolor: czerwony</t>
    </r>
    <r>
      <rPr>
        <sz val="10"/>
        <color indexed="8"/>
        <rFont val="Calibri"/>
        <family val="2"/>
      </rPr>
      <t>, grubość min 30 mikronów.</t>
    </r>
  </si>
  <si>
    <r>
      <t xml:space="preserve">Worki na odpady, klasyczne, bez opcji zamknięcia o poj. </t>
    </r>
    <r>
      <rPr>
        <b/>
        <sz val="10"/>
        <color indexed="8"/>
        <rFont val="Calibri"/>
        <family val="2"/>
      </rPr>
      <t xml:space="preserve">120 l. </t>
    </r>
    <r>
      <rPr>
        <sz val="10"/>
        <color indexed="8"/>
        <rFont val="Calibri"/>
        <family val="2"/>
      </rPr>
      <t>Folia LDPE.Odporne na działanie wilgoci i środków chemicznych.</t>
    </r>
    <r>
      <rPr>
        <b/>
        <sz val="10"/>
        <color indexed="49"/>
        <rFont val="Calibri"/>
        <family val="2"/>
      </rPr>
      <t xml:space="preserve"> </t>
    </r>
    <r>
      <rPr>
        <b/>
        <sz val="10"/>
        <color indexed="10"/>
        <rFont val="Calibri"/>
        <family val="2"/>
      </rPr>
      <t xml:space="preserve">Kolor czerwony. </t>
    </r>
    <r>
      <rPr>
        <sz val="10"/>
        <color indexed="8"/>
        <rFont val="Calibri"/>
        <family val="2"/>
      </rPr>
      <t>Konfekcjowane w formie rolek (1 rolka min: 10 szt.). Perforacja umożliwiająca łatwe odrywanie kolejnych worków z rolki, niepowodujaca rozrywania sie dna worka.Grubość min. 30 mikronów</t>
    </r>
  </si>
  <si>
    <r>
      <t xml:space="preserve">Worki foliowe </t>
    </r>
    <r>
      <rPr>
        <b/>
        <sz val="10"/>
        <color indexed="8"/>
        <rFont val="Calibri"/>
        <family val="2"/>
      </rPr>
      <t xml:space="preserve">160 litrów, </t>
    </r>
    <r>
      <rPr>
        <sz val="10"/>
        <color indexed="8"/>
        <rFont val="Calibri"/>
        <family val="2"/>
      </rPr>
      <t xml:space="preserve">
Rodzaj: LDPE, kolor: </t>
    </r>
    <r>
      <rPr>
        <b/>
        <sz val="10"/>
        <color indexed="8"/>
        <rFont val="Calibri"/>
        <family val="2"/>
      </rPr>
      <t>ciemny</t>
    </r>
    <r>
      <rPr>
        <sz val="10"/>
        <color indexed="8"/>
        <rFont val="Calibri"/>
        <family val="2"/>
      </rPr>
      <t xml:space="preserve">, grubość min 50 mikronów, </t>
    </r>
  </si>
  <si>
    <r>
      <t>Worki foliowe klasyczne, bez opcji zamknięcia, o poj.</t>
    </r>
    <r>
      <rPr>
        <b/>
        <sz val="10"/>
        <color indexed="8"/>
        <rFont val="Calibri"/>
        <family val="2"/>
      </rPr>
      <t>160l</t>
    </r>
    <r>
      <rPr>
        <sz val="10"/>
        <color indexed="8"/>
        <rFont val="Calibri"/>
        <family val="2"/>
      </rPr>
      <t xml:space="preserve">.  Folia  LDPE.Odporne na działanie wilgoci i środków chemicznych. </t>
    </r>
    <r>
      <rPr>
        <b/>
        <sz val="10"/>
        <rFont val="Calibri"/>
        <family val="2"/>
      </rPr>
      <t xml:space="preserve">Kolor czarny/ciemny, </t>
    </r>
    <r>
      <rPr>
        <sz val="10"/>
        <rFont val="Calibri"/>
        <family val="2"/>
      </rPr>
      <t>konfekcjowane w formie rolek (</t>
    </r>
    <r>
      <rPr>
        <sz val="10"/>
        <color indexed="8"/>
        <rFont val="Calibri"/>
        <family val="2"/>
      </rPr>
      <t>1 rolka min: 10 szt. ) Perforacja umożliwiająca łatwe odrywanie kolejnych worków z rolki, niepowodujaca rozrywania sie dna worka. Grubość min. 50 mikronów. .</t>
    </r>
  </si>
  <si>
    <t>Cena netto jednostkowa (dostosowana do ilosci podanej jako j.m.) [PLN]</t>
  </si>
  <si>
    <t>Wartość netto [PLN]</t>
  </si>
  <si>
    <t>VAT [%]</t>
  </si>
  <si>
    <t>Wartość brutto [PLN]</t>
  </si>
  <si>
    <t>Nazwa Produktu/ Marka/ Producent</t>
  </si>
  <si>
    <t>Wielkość opakowania</t>
  </si>
  <si>
    <t>kol.6</t>
  </si>
  <si>
    <t>kol.7</t>
  </si>
  <si>
    <t>kol.8</t>
  </si>
  <si>
    <t>kol.9</t>
  </si>
  <si>
    <t>kol.10</t>
  </si>
  <si>
    <t>kol.11</t>
  </si>
  <si>
    <t>RAZEM</t>
  </si>
  <si>
    <t>WARTOŚĆ ZAMÓWIENIA Z UWZGLĘDNIENIEM PRAWA OPCJI 30%</t>
  </si>
  <si>
    <t>Ręczniki papierowe składane</t>
  </si>
  <si>
    <t>binda</t>
  </si>
  <si>
    <t>PAKIET NR 2 - Worki na śmiecie</t>
  </si>
  <si>
    <t>PAKIET NR 3 - Środki higieny osobistej i materiały do utrzymania porządku w gastronomii</t>
  </si>
  <si>
    <r>
      <t xml:space="preserve">Zamawiający wymaga ręcznika o następujących parametrach: 1 binda (nie mniej niż 150 listków) skłasane w układzie ZZ, białe min. 80% stopnia białości, wymiary listka długość  21cm x szerokość ( wzdłuż zagięcia) od 24,7 cm do 25 cm, </t>
    </r>
    <r>
      <rPr>
        <sz val="10"/>
        <rFont val="Calibri"/>
        <family val="2"/>
      </rPr>
      <t xml:space="preserve"> gramatura minimum 36  g/m2, dwuwarstwowe, przystosowane do dozowników uniwersalnych, rozpuszczalne w wodzie. Skłas: 100% makulatura. Wymagana karta techniczna produktu wystawiona przez producenta, opakowanie z oznaczeniem kodu producenta.</t>
    </r>
  </si>
  <si>
    <t>Ściągaczka podłogowa z czarną gumą, wykonana ze stali, długość min. 75cm. Powinna posiadać końcówkę umożliwiającą podczepienie do kija. Do oferty należy dołączyć specyfikację techniczną produktu.</t>
  </si>
  <si>
    <t>Stelaż metalowy, chromowy na kółkach, w komplecie: 2 plastikowe wiadra min. 20 l z wyciskarką  do mopa. Do oferty należy dołączyć specyfikację techniczną produktu.</t>
  </si>
  <si>
    <t>Kij aluminiowy,  długość min. 120-140 cm. Do oferty należy dołączyć specyfikację techniczną produktu.</t>
  </si>
  <si>
    <t>Mop pasujący do systemu mocowania typu "speedy", materiał mikrofibra, długość 40 cm, mocowanie na uszy z obu stron. Do oferty należy dołączyć specyfikację techniczną produktu.</t>
  </si>
  <si>
    <t>Plastikowy stelaż  40cm, pasujący do wkładu do stelaża z poz. 6, z obracającą się końcówką i możliwością składania. Do oferty należy dołączyć specyfikację techniczną produktu.</t>
  </si>
  <si>
    <t>Ścierka wielokrotnego użytku, wzmocniona wewnętrzną siatką, celuloza 100%, rozmiar min. 15,5 x 16 cm. Do oferty należy dołączyć specyfikację techniczną produktu.</t>
  </si>
  <si>
    <t>Papier pergaminowy dwustronnie silikonowany, rozmiar od 30x40 cm do 60x40 cm, temperatura od -30°C do +220°C, gramatura  min. 38 g/m2. Do oferty należy dołączyć specyfikację techniczną produktu.</t>
  </si>
  <si>
    <t xml:space="preserve">Rozmiary: M, L, XL, XXL, wykonany z polipropylenu, kolor biały, długi rękaw, zapinany na rzepy. Do oferty należy dołączyć specyfikację techniczną produktu. </t>
  </si>
  <si>
    <t>1.</t>
  </si>
  <si>
    <t>2.</t>
  </si>
  <si>
    <t>Trzon aluminiowy do poz. 1</t>
  </si>
  <si>
    <t>3.</t>
  </si>
  <si>
    <t>4.</t>
  </si>
  <si>
    <t>Kij do szczotki z gwintem do poz.5</t>
  </si>
  <si>
    <t>5.</t>
  </si>
  <si>
    <t>6.</t>
  </si>
  <si>
    <t>7.</t>
  </si>
  <si>
    <t>8.</t>
  </si>
  <si>
    <t>Kij do stelaża do poz. 7</t>
  </si>
  <si>
    <t>9.</t>
  </si>
  <si>
    <t>10.</t>
  </si>
  <si>
    <t>11.</t>
  </si>
  <si>
    <t>12.</t>
  </si>
  <si>
    <t>13.</t>
  </si>
  <si>
    <t>14.</t>
  </si>
  <si>
    <t>15.</t>
  </si>
  <si>
    <t>16.</t>
  </si>
  <si>
    <t>17.</t>
  </si>
  <si>
    <t>18.</t>
  </si>
  <si>
    <t>19.</t>
  </si>
  <si>
    <t>20.</t>
  </si>
  <si>
    <t>21.</t>
  </si>
  <si>
    <t>22.</t>
  </si>
  <si>
    <t>23.</t>
  </si>
  <si>
    <t>24.</t>
  </si>
  <si>
    <t>25.</t>
  </si>
  <si>
    <t>26.</t>
  </si>
  <si>
    <t>PAKIET NR 4 - Worki na śmieci z taśmą z przeznaczeniem do usług gastronomii pokładowej</t>
  </si>
  <si>
    <r>
      <t>Worki foliowe</t>
    </r>
    <r>
      <rPr>
        <b/>
        <sz val="10"/>
        <color indexed="8"/>
        <rFont val="Calibri"/>
        <family val="2"/>
      </rPr>
      <t xml:space="preserve"> 120 litrów z taśmą ściągającą</t>
    </r>
  </si>
  <si>
    <r>
      <t xml:space="preserve">Worki o podwójnej powłoce, na odpady klasyczne, z taśmą ściągającą, o poj. </t>
    </r>
    <r>
      <rPr>
        <b/>
        <sz val="10"/>
        <color indexed="8"/>
        <rFont val="Calibri"/>
        <family val="2"/>
      </rPr>
      <t>120 l</t>
    </r>
    <r>
      <rPr>
        <sz val="10"/>
        <color indexed="8"/>
        <rFont val="Calibri"/>
        <family val="2"/>
      </rPr>
      <t xml:space="preserve">. Folia LDPE. Odporne na działanie wilgoci i środków chemicznych. Kolor niebieski, konfekcjowane w formie rolek (1 rolka min: 10 szt.). Perforacja umożliwiająca łatwe odrywanie kolejnych worków z rolki, niepowodującą rozrywanie się dna worka. </t>
    </r>
  </si>
  <si>
    <t>Znak sprawy: CL.002.72.4577.2023.EO</t>
  </si>
  <si>
    <t>Szcowane zapotrzebowanie   (dostosowane do ilosci podanej jako j.m.)</t>
  </si>
  <si>
    <t>Bezzapachowy, ilość listków w rolce minimum 200, dwuwarstwowy, Wymiary listka: szerokość od 9,3 cm do 9,5cm x dłudość od 11,7 cm do12 cm, średnica rolki około 10-12 cm  gramatura (dwóch warstw łącznie) minimum 31 g/m2, kolor śnieżnobiały min. 80 % bieli. Skład makulatura lub celuloza, rozpuszczalny w wodzie. Pakowany po 8 rolek w opakowaniu zbiorczym. Wymagana karta techniczna produktu. Opakowanie z oznaczeniem kodu producenta.</t>
  </si>
  <si>
    <t>Załącznik nr 3a do SIWZ - Formularz cenowy zmiana z 21.09.2023 r.</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</si>
</sst>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 numFmtId="167" formatCode="#,##0.00\ &quot;zł&quot;"/>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415]dddd\,\ d\ mmmm\ yyyy"/>
  </numFmts>
  <fonts count="69">
    <font>
      <sz val="11"/>
      <color theme="1"/>
      <name val="Calibri"/>
      <family val="2"/>
    </font>
    <font>
      <sz val="11"/>
      <color indexed="8"/>
      <name val="Calibri"/>
      <family val="2"/>
    </font>
    <font>
      <sz val="10"/>
      <name val="Calibri"/>
      <family val="2"/>
    </font>
    <font>
      <sz val="10"/>
      <color indexed="8"/>
      <name val="Calibri"/>
      <family val="2"/>
    </font>
    <font>
      <b/>
      <sz val="10"/>
      <name val="Calibri"/>
      <family val="2"/>
    </font>
    <font>
      <b/>
      <sz val="10"/>
      <color indexed="8"/>
      <name val="Calibri"/>
      <family val="2"/>
    </font>
    <font>
      <b/>
      <sz val="10"/>
      <color indexed="17"/>
      <name val="Calibri"/>
      <family val="2"/>
    </font>
    <font>
      <b/>
      <sz val="10"/>
      <color indexed="51"/>
      <name val="Calibri"/>
      <family val="2"/>
    </font>
    <font>
      <b/>
      <sz val="10"/>
      <color indexed="62"/>
      <name val="Calibri"/>
      <family val="2"/>
    </font>
    <font>
      <sz val="10"/>
      <color indexed="49"/>
      <name val="Calibri"/>
      <family val="2"/>
    </font>
    <font>
      <b/>
      <sz val="10"/>
      <color indexed="49"/>
      <name val="Calibri"/>
      <family val="2"/>
    </font>
    <font>
      <sz val="10"/>
      <color indexed="50"/>
      <name val="Calibri"/>
      <family val="2"/>
    </font>
    <font>
      <b/>
      <sz val="10"/>
      <color indexed="50"/>
      <name val="Calibri"/>
      <family val="2"/>
    </font>
    <font>
      <sz val="10"/>
      <color indexed="13"/>
      <name val="Calibri"/>
      <family val="2"/>
    </font>
    <font>
      <b/>
      <sz val="10"/>
      <color indexed="13"/>
      <name val="Calibri"/>
      <family val="2"/>
    </font>
    <font>
      <b/>
      <sz val="10"/>
      <color indexed="60"/>
      <name val="Calibri"/>
      <family val="2"/>
    </font>
    <font>
      <b/>
      <sz val="10"/>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i/>
      <sz val="10"/>
      <name val="Calibri"/>
      <family val="2"/>
    </font>
    <font>
      <i/>
      <sz val="10"/>
      <color indexed="8"/>
      <name val="Calibri"/>
      <family val="2"/>
    </font>
    <font>
      <b/>
      <sz val="12"/>
      <color indexed="10"/>
      <name val="Calibri"/>
      <family val="2"/>
    </font>
    <font>
      <sz val="9"/>
      <name val="Calibri"/>
      <family val="2"/>
    </font>
    <font>
      <sz val="12"/>
      <name val="Calibri"/>
      <family val="2"/>
    </font>
    <font>
      <b/>
      <sz val="12"/>
      <name val="Calibri"/>
      <family val="2"/>
    </font>
    <font>
      <sz val="12"/>
      <color indexed="8"/>
      <name val="Calibri"/>
      <family val="2"/>
    </font>
    <font>
      <b/>
      <sz val="12"/>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
      <b/>
      <sz val="10"/>
      <color theme="1"/>
      <name val="Calibri"/>
      <family val="2"/>
    </font>
    <font>
      <i/>
      <sz val="10"/>
      <color theme="1"/>
      <name val="Calibri"/>
      <family val="2"/>
    </font>
    <font>
      <b/>
      <sz val="12"/>
      <color rgb="FFFF0000"/>
      <name val="Calibri"/>
      <family val="2"/>
    </font>
    <font>
      <sz val="10"/>
      <color rgb="FF000000"/>
      <name val="Calibri"/>
      <family val="2"/>
    </font>
    <font>
      <sz val="12"/>
      <color theme="1"/>
      <name val="Calibri"/>
      <family val="2"/>
    </font>
    <font>
      <b/>
      <sz val="10"/>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theme="8"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top style="thin"/>
      <bottom style="thin"/>
    </border>
    <border>
      <left/>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81">
    <xf numFmtId="0" fontId="0" fillId="0" borderId="0" xfId="0" applyFont="1" applyAlignment="1">
      <alignment/>
    </xf>
    <xf numFmtId="0" fontId="2" fillId="0" borderId="0" xfId="0" applyFont="1" applyAlignment="1">
      <alignment/>
    </xf>
    <xf numFmtId="0" fontId="2" fillId="0" borderId="10" xfId="0" applyFont="1" applyBorder="1" applyAlignment="1" applyProtection="1">
      <alignment vertical="center" wrapText="1"/>
      <protection hidden="1"/>
    </xf>
    <xf numFmtId="0" fontId="2" fillId="33" borderId="10" xfId="0" applyFont="1" applyFill="1" applyBorder="1" applyAlignment="1" applyProtection="1">
      <alignment vertical="center" wrapText="1"/>
      <protection hidden="1"/>
    </xf>
    <xf numFmtId="0" fontId="4" fillId="0" borderId="10" xfId="0" applyFont="1" applyBorder="1" applyAlignment="1" applyProtection="1">
      <alignment horizontal="center" vertical="center" wrapText="1"/>
      <protection hidden="1"/>
    </xf>
    <xf numFmtId="0" fontId="2" fillId="0" borderId="10" xfId="0" applyFont="1" applyFill="1" applyBorder="1" applyAlignment="1" applyProtection="1">
      <alignment vertical="center" wrapText="1"/>
      <protection hidden="1"/>
    </xf>
    <xf numFmtId="0" fontId="61" fillId="0" borderId="10" xfId="0" applyFont="1" applyBorder="1" applyAlignment="1">
      <alignment vertical="center" wrapText="1"/>
    </xf>
    <xf numFmtId="0" fontId="2" fillId="0" borderId="10" xfId="0" applyFont="1" applyBorder="1" applyAlignment="1" applyProtection="1">
      <alignment horizontal="center" vertical="center"/>
      <protection hidden="1"/>
    </xf>
    <xf numFmtId="0" fontId="61"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vertical="center" wrapText="1"/>
    </xf>
    <xf numFmtId="0" fontId="2" fillId="0" borderId="10" xfId="0" applyFont="1" applyFill="1" applyBorder="1" applyAlignment="1" applyProtection="1">
      <alignment horizontal="center" vertical="center"/>
      <protection hidden="1"/>
    </xf>
    <xf numFmtId="0" fontId="2" fillId="0" borderId="0" xfId="0" applyFont="1" applyAlignment="1">
      <alignment wrapText="1"/>
    </xf>
    <xf numFmtId="0" fontId="0" fillId="0" borderId="0" xfId="0" applyFont="1" applyAlignment="1">
      <alignment horizontal="right" vertical="center"/>
    </xf>
    <xf numFmtId="3" fontId="61" fillId="0" borderId="10" xfId="0" applyNumberFormat="1" applyFont="1" applyBorder="1" applyAlignment="1">
      <alignment horizontal="right" vertical="center"/>
    </xf>
    <xf numFmtId="3" fontId="0" fillId="0" borderId="10" xfId="0" applyNumberFormat="1" applyFont="1" applyBorder="1" applyAlignment="1">
      <alignment horizontal="right" vertical="center"/>
    </xf>
    <xf numFmtId="4" fontId="62" fillId="0" borderId="10" xfId="0" applyNumberFormat="1" applyFont="1" applyBorder="1" applyAlignment="1">
      <alignment horizontal="center" vertical="center" wrapText="1"/>
    </xf>
    <xf numFmtId="9" fontId="62" fillId="0" borderId="10" xfId="0" applyNumberFormat="1" applyFont="1" applyBorder="1" applyAlignment="1">
      <alignment horizontal="center" vertical="center" wrapText="1"/>
    </xf>
    <xf numFmtId="0" fontId="62" fillId="0" borderId="10" xfId="0" applyFont="1" applyBorder="1" applyAlignment="1">
      <alignment horizontal="center" vertical="center" wrapText="1"/>
    </xf>
    <xf numFmtId="4" fontId="35" fillId="0" borderId="10" xfId="0" applyNumberFormat="1" applyFont="1" applyBorder="1" applyAlignment="1" applyProtection="1">
      <alignment horizontal="center" vertical="center"/>
      <protection hidden="1"/>
    </xf>
    <xf numFmtId="9" fontId="35" fillId="0" borderId="10" xfId="0" applyNumberFormat="1" applyFont="1" applyBorder="1" applyAlignment="1" applyProtection="1">
      <alignment horizontal="center" vertical="center"/>
      <protection hidden="1"/>
    </xf>
    <xf numFmtId="0" fontId="35" fillId="0" borderId="10" xfId="0" applyFont="1" applyBorder="1" applyAlignment="1" applyProtection="1">
      <alignment horizontal="center" vertical="center"/>
      <protection hidden="1"/>
    </xf>
    <xf numFmtId="3" fontId="63" fillId="0" borderId="10" xfId="0" applyNumberFormat="1" applyFont="1" applyBorder="1" applyAlignment="1">
      <alignment horizontal="center" vertical="center"/>
    </xf>
    <xf numFmtId="0" fontId="35" fillId="0" borderId="10" xfId="0" applyFont="1" applyBorder="1" applyAlignment="1" applyProtection="1">
      <alignment horizontal="center" vertical="center" wrapText="1"/>
      <protection hidden="1"/>
    </xf>
    <xf numFmtId="0" fontId="0" fillId="0" borderId="10" xfId="0" applyFont="1" applyBorder="1" applyAlignment="1">
      <alignment/>
    </xf>
    <xf numFmtId="4" fontId="0" fillId="0" borderId="0" xfId="0" applyNumberFormat="1" applyFont="1" applyAlignment="1">
      <alignment/>
    </xf>
    <xf numFmtId="4" fontId="0" fillId="0" borderId="10" xfId="0" applyNumberFormat="1" applyFont="1" applyBorder="1" applyAlignment="1">
      <alignment/>
    </xf>
    <xf numFmtId="9" fontId="0" fillId="0" borderId="0" xfId="0" applyNumberFormat="1" applyFont="1" applyAlignment="1">
      <alignment/>
    </xf>
    <xf numFmtId="9" fontId="0" fillId="0" borderId="10" xfId="0" applyNumberFormat="1" applyFont="1" applyBorder="1" applyAlignment="1">
      <alignment/>
    </xf>
    <xf numFmtId="4" fontId="64" fillId="34" borderId="10" xfId="0" applyNumberFormat="1" applyFont="1" applyFill="1" applyBorder="1" applyAlignment="1">
      <alignment/>
    </xf>
    <xf numFmtId="4" fontId="0" fillId="34" borderId="10" xfId="0" applyNumberFormat="1" applyFont="1" applyFill="1" applyBorder="1" applyAlignment="1">
      <alignment/>
    </xf>
    <xf numFmtId="167" fontId="0" fillId="33" borderId="10" xfId="0" applyNumberFormat="1" applyFill="1" applyBorder="1" applyAlignment="1">
      <alignment horizontal="center" vertical="center"/>
    </xf>
    <xf numFmtId="167" fontId="0" fillId="0" borderId="10" xfId="0" applyNumberFormat="1" applyBorder="1" applyAlignment="1">
      <alignment horizontal="center" vertical="center"/>
    </xf>
    <xf numFmtId="167" fontId="0" fillId="0" borderId="10" xfId="0" applyNumberFormat="1" applyFont="1" applyBorder="1" applyAlignment="1">
      <alignment horizontal="center" vertical="center"/>
    </xf>
    <xf numFmtId="167" fontId="0" fillId="0" borderId="0" xfId="0" applyNumberFormat="1" applyFont="1" applyAlignment="1">
      <alignment/>
    </xf>
    <xf numFmtId="0" fontId="38" fillId="0" borderId="10" xfId="0" applyFont="1" applyBorder="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lignment horizontal="center" vertical="center" wrapText="1"/>
    </xf>
    <xf numFmtId="0" fontId="38" fillId="33" borderId="10" xfId="0" applyFont="1" applyFill="1" applyBorder="1" applyAlignment="1" applyProtection="1">
      <alignment vertical="center" wrapText="1"/>
      <protection hidden="1"/>
    </xf>
    <xf numFmtId="0" fontId="2" fillId="33" borderId="10" xfId="0" applyFont="1" applyFill="1" applyBorder="1" applyAlignment="1" applyProtection="1">
      <alignment horizontal="center" vertical="center" wrapText="1"/>
      <protection hidden="1"/>
    </xf>
    <xf numFmtId="0" fontId="38" fillId="0" borderId="10" xfId="0" applyFont="1" applyBorder="1" applyAlignment="1">
      <alignment vertical="center" wrapText="1"/>
    </xf>
    <xf numFmtId="0" fontId="38" fillId="0" borderId="10" xfId="0" applyFont="1" applyBorder="1" applyAlignment="1">
      <alignment horizontal="left" vertical="center" wrapText="1"/>
    </xf>
    <xf numFmtId="0" fontId="38" fillId="0" borderId="10" xfId="0" applyFont="1" applyBorder="1" applyAlignment="1">
      <alignment horizontal="justify" vertical="center" wrapText="1"/>
    </xf>
    <xf numFmtId="0" fontId="0" fillId="0" borderId="10" xfId="0" applyFont="1" applyBorder="1" applyAlignment="1">
      <alignment horizontal="right" vertical="center"/>
    </xf>
    <xf numFmtId="0" fontId="0" fillId="0" borderId="10" xfId="0" applyFont="1" applyBorder="1" applyAlignment="1">
      <alignment wrapText="1"/>
    </xf>
    <xf numFmtId="0" fontId="0" fillId="0" borderId="10" xfId="0" applyFont="1" applyBorder="1" applyAlignment="1">
      <alignment vertical="center"/>
    </xf>
    <xf numFmtId="3" fontId="2" fillId="0" borderId="10" xfId="0" applyNumberFormat="1" applyFont="1" applyBorder="1" applyAlignment="1">
      <alignment horizontal="center" vertical="center" wrapText="1"/>
    </xf>
    <xf numFmtId="4" fontId="64" fillId="34" borderId="11" xfId="0" applyNumberFormat="1" applyFont="1" applyFill="1" applyBorder="1" applyAlignment="1">
      <alignment/>
    </xf>
    <xf numFmtId="4" fontId="0" fillId="34" borderId="11" xfId="0" applyNumberFormat="1" applyFont="1" applyFill="1" applyBorder="1" applyAlignment="1">
      <alignmen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3" borderId="14" xfId="0" applyFont="1" applyFill="1" applyBorder="1" applyAlignment="1" applyProtection="1">
      <alignment vertical="center" wrapText="1"/>
      <protection hidden="1"/>
    </xf>
    <xf numFmtId="0" fontId="38" fillId="33" borderId="14" xfId="0" applyFont="1" applyFill="1" applyBorder="1" applyAlignment="1" applyProtection="1">
      <alignment vertical="center" wrapText="1"/>
      <protection hidden="1"/>
    </xf>
    <xf numFmtId="4" fontId="0" fillId="0" borderId="10" xfId="0" applyNumberFormat="1" applyBorder="1" applyAlignment="1">
      <alignment horizontal="center" vertical="center"/>
    </xf>
    <xf numFmtId="167" fontId="0" fillId="0" borderId="0" xfId="0" applyNumberFormat="1" applyFont="1" applyFill="1" applyAlignment="1">
      <alignment/>
    </xf>
    <xf numFmtId="0" fontId="0" fillId="0" borderId="0" xfId="0" applyFont="1" applyFill="1" applyAlignment="1">
      <alignment/>
    </xf>
    <xf numFmtId="0" fontId="39" fillId="0" borderId="10" xfId="0" applyFont="1" applyFill="1" applyBorder="1" applyAlignment="1" applyProtection="1">
      <alignment horizontal="right" vertical="center" wrapText="1"/>
      <protection hidden="1"/>
    </xf>
    <xf numFmtId="0" fontId="65" fillId="0" borderId="10" xfId="0" applyFont="1" applyBorder="1" applyAlignment="1">
      <alignment wrapText="1"/>
    </xf>
    <xf numFmtId="0" fontId="64" fillId="0" borderId="10" xfId="0" applyFont="1" applyFill="1" applyBorder="1" applyAlignment="1" applyProtection="1">
      <alignment horizontal="right" vertical="center" wrapText="1"/>
      <protection hidden="1"/>
    </xf>
    <xf numFmtId="4" fontId="64" fillId="0" borderId="10" xfId="0" applyNumberFormat="1" applyFont="1" applyFill="1" applyBorder="1" applyAlignment="1">
      <alignment/>
    </xf>
    <xf numFmtId="0" fontId="0" fillId="0" borderId="10" xfId="0" applyFont="1" applyFill="1" applyBorder="1" applyAlignment="1">
      <alignment horizontal="center"/>
    </xf>
    <xf numFmtId="3" fontId="39" fillId="0" borderId="10" xfId="0" applyNumberFormat="1" applyFont="1" applyFill="1" applyBorder="1" applyAlignment="1" applyProtection="1">
      <alignment horizontal="right" vertical="center" wrapText="1"/>
      <protection hidden="1"/>
    </xf>
    <xf numFmtId="0" fontId="40" fillId="0" borderId="10" xfId="0" applyFont="1" applyBorder="1" applyAlignment="1">
      <alignment horizontal="center" wrapText="1"/>
    </xf>
    <xf numFmtId="0" fontId="39" fillId="0" borderId="10" xfId="0" applyFont="1" applyBorder="1" applyAlignment="1">
      <alignment vertical="center"/>
    </xf>
    <xf numFmtId="0" fontId="66" fillId="0" borderId="10" xfId="0" applyFont="1" applyBorder="1" applyAlignment="1">
      <alignment horizontal="right" vertical="center"/>
    </xf>
    <xf numFmtId="4" fontId="66" fillId="0" borderId="10" xfId="0" applyNumberFormat="1" applyFont="1" applyBorder="1" applyAlignment="1">
      <alignment/>
    </xf>
    <xf numFmtId="9" fontId="66" fillId="0" borderId="10" xfId="0" applyNumberFormat="1" applyFont="1" applyBorder="1" applyAlignment="1">
      <alignment/>
    </xf>
    <xf numFmtId="0" fontId="66" fillId="0" borderId="10" xfId="0" applyFont="1" applyBorder="1" applyAlignment="1">
      <alignment/>
    </xf>
    <xf numFmtId="0" fontId="66" fillId="0" borderId="0" xfId="0" applyFont="1" applyAlignment="1">
      <alignment/>
    </xf>
    <xf numFmtId="9" fontId="0" fillId="0" borderId="10" xfId="0" applyNumberFormat="1" applyFont="1" applyFill="1" applyBorder="1" applyAlignment="1">
      <alignment/>
    </xf>
    <xf numFmtId="3" fontId="67" fillId="0" borderId="10" xfId="0" applyNumberFormat="1" applyFont="1" applyBorder="1" applyAlignment="1">
      <alignment horizontal="center" vertical="center" wrapText="1"/>
    </xf>
    <xf numFmtId="0" fontId="0" fillId="34" borderId="11" xfId="0" applyFont="1" applyFill="1" applyBorder="1" applyAlignment="1">
      <alignment horizontal="center"/>
    </xf>
    <xf numFmtId="0" fontId="64" fillId="34" borderId="10" xfId="0" applyFont="1" applyFill="1" applyBorder="1" applyAlignment="1" applyProtection="1">
      <alignment horizontal="right" vertical="center" wrapText="1"/>
      <protection hidden="1"/>
    </xf>
    <xf numFmtId="0" fontId="68" fillId="35" borderId="10" xfId="0" applyFont="1" applyFill="1" applyBorder="1" applyAlignment="1">
      <alignment horizontal="center" vertical="center"/>
    </xf>
    <xf numFmtId="0" fontId="64" fillId="34" borderId="15" xfId="0" applyFont="1" applyFill="1" applyBorder="1" applyAlignment="1" applyProtection="1">
      <alignment horizontal="right" vertical="center" wrapText="1"/>
      <protection hidden="1"/>
    </xf>
    <xf numFmtId="0" fontId="64" fillId="34" borderId="16" xfId="0" applyFont="1" applyFill="1" applyBorder="1" applyAlignment="1" applyProtection="1">
      <alignment horizontal="right" vertical="center" wrapText="1"/>
      <protection hidden="1"/>
    </xf>
    <xf numFmtId="0" fontId="64" fillId="34" borderId="17" xfId="0" applyFont="1" applyFill="1" applyBorder="1" applyAlignment="1" applyProtection="1">
      <alignment horizontal="right" vertical="center" wrapText="1"/>
      <protection hidden="1"/>
    </xf>
    <xf numFmtId="0" fontId="0" fillId="34" borderId="10" xfId="0" applyFont="1" applyFill="1" applyBorder="1" applyAlignment="1">
      <alignment horizontal="center"/>
    </xf>
    <xf numFmtId="0" fontId="68" fillId="0" borderId="10" xfId="0" applyFont="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3"/>
  <sheetViews>
    <sheetView tabSelected="1" view="pageBreakPreview" zoomScale="70" zoomScaleNormal="80" zoomScaleSheetLayoutView="70" zoomScalePageLayoutView="0" workbookViewId="0" topLeftCell="A1">
      <selection activeCell="C2" sqref="C2"/>
    </sheetView>
  </sheetViews>
  <sheetFormatPr defaultColWidth="9.140625" defaultRowHeight="15"/>
  <cols>
    <col min="1" max="1" width="4.00390625" style="8" customWidth="1"/>
    <col min="2" max="2" width="35.57421875" style="1" customWidth="1"/>
    <col min="3" max="3" width="111.00390625" style="14" customWidth="1"/>
    <col min="4" max="4" width="6.28125" style="9" customWidth="1"/>
    <col min="5" max="5" width="15.57421875" style="15" customWidth="1"/>
    <col min="6" max="6" width="21.28125" style="27" customWidth="1"/>
    <col min="7" max="7" width="14.00390625" style="27" bestFit="1" customWidth="1"/>
    <col min="8" max="8" width="9.140625" style="29" customWidth="1"/>
    <col min="9" max="9" width="16.8515625" style="27" customWidth="1"/>
    <col min="10" max="10" width="12.28125" style="11" customWidth="1"/>
    <col min="11" max="11" width="11.8515625" style="11" customWidth="1"/>
    <col min="12" max="12" width="23.28125" style="11" customWidth="1"/>
    <col min="13" max="13" width="12.7109375" style="11" bestFit="1" customWidth="1"/>
    <col min="14" max="16384" width="9.140625" style="11" customWidth="1"/>
  </cols>
  <sheetData>
    <row r="1" spans="1:11" s="70" customFormat="1" ht="23.25" customHeight="1">
      <c r="A1" s="80" t="s">
        <v>152</v>
      </c>
      <c r="B1" s="80"/>
      <c r="C1" s="64" t="s">
        <v>155</v>
      </c>
      <c r="D1" s="65"/>
      <c r="E1" s="66"/>
      <c r="F1" s="67"/>
      <c r="G1" s="67"/>
      <c r="H1" s="68"/>
      <c r="I1" s="67"/>
      <c r="J1" s="69"/>
      <c r="K1" s="69"/>
    </row>
    <row r="2" spans="1:11" ht="15">
      <c r="A2" s="26"/>
      <c r="B2" s="26"/>
      <c r="C2" s="46"/>
      <c r="D2" s="47"/>
      <c r="E2" s="45"/>
      <c r="F2" s="28"/>
      <c r="G2" s="28"/>
      <c r="H2" s="30"/>
      <c r="I2" s="28"/>
      <c r="J2" s="26"/>
      <c r="K2" s="26"/>
    </row>
    <row r="3" spans="1:11" s="12" customFormat="1" ht="63.75">
      <c r="A3" s="4" t="s">
        <v>0</v>
      </c>
      <c r="B3" s="4" t="s">
        <v>1</v>
      </c>
      <c r="C3" s="4" t="s">
        <v>2</v>
      </c>
      <c r="D3" s="4" t="s">
        <v>3</v>
      </c>
      <c r="E3" s="72" t="s">
        <v>153</v>
      </c>
      <c r="F3" s="18" t="s">
        <v>93</v>
      </c>
      <c r="G3" s="18" t="s">
        <v>94</v>
      </c>
      <c r="H3" s="19" t="s">
        <v>95</v>
      </c>
      <c r="I3" s="18" t="s">
        <v>96</v>
      </c>
      <c r="J3" s="20" t="s">
        <v>97</v>
      </c>
      <c r="K3" s="20" t="s">
        <v>98</v>
      </c>
    </row>
    <row r="4" spans="1:11" ht="15">
      <c r="A4" s="23" t="s">
        <v>4</v>
      </c>
      <c r="B4" s="23" t="s">
        <v>5</v>
      </c>
      <c r="C4" s="25" t="s">
        <v>6</v>
      </c>
      <c r="D4" s="23" t="s">
        <v>7</v>
      </c>
      <c r="E4" s="24" t="s">
        <v>8</v>
      </c>
      <c r="F4" s="21" t="s">
        <v>99</v>
      </c>
      <c r="G4" s="21" t="s">
        <v>100</v>
      </c>
      <c r="H4" s="22" t="s">
        <v>101</v>
      </c>
      <c r="I4" s="21" t="s">
        <v>102</v>
      </c>
      <c r="J4" s="23" t="s">
        <v>103</v>
      </c>
      <c r="K4" s="23" t="s">
        <v>104</v>
      </c>
    </row>
    <row r="5" spans="1:11" s="10" customFormat="1" ht="15.75">
      <c r="A5" s="75" t="s">
        <v>51</v>
      </c>
      <c r="B5" s="75"/>
      <c r="C5" s="75"/>
      <c r="D5" s="75"/>
      <c r="E5" s="75"/>
      <c r="F5" s="75"/>
      <c r="G5" s="75"/>
      <c r="H5" s="75"/>
      <c r="I5" s="75"/>
      <c r="J5" s="75"/>
      <c r="K5" s="75"/>
    </row>
    <row r="6" spans="1:12" ht="82.5" customHeight="1">
      <c r="A6" s="7">
        <v>1</v>
      </c>
      <c r="B6" s="2" t="s">
        <v>9</v>
      </c>
      <c r="C6" s="2" t="s">
        <v>154</v>
      </c>
      <c r="D6" s="7" t="s">
        <v>13</v>
      </c>
      <c r="E6" s="16">
        <v>2921957</v>
      </c>
      <c r="F6" s="35"/>
      <c r="G6" s="28">
        <f>E6*F6</f>
        <v>0</v>
      </c>
      <c r="H6" s="30"/>
      <c r="I6" s="28">
        <f>G6+G6*H6</f>
        <v>0</v>
      </c>
      <c r="J6" s="26"/>
      <c r="K6" s="26"/>
      <c r="L6" s="36"/>
    </row>
    <row r="7" spans="1:12" ht="86.25" customHeight="1">
      <c r="A7" s="7">
        <v>2</v>
      </c>
      <c r="B7" s="2" t="s">
        <v>107</v>
      </c>
      <c r="C7" s="2" t="s">
        <v>111</v>
      </c>
      <c r="D7" s="7" t="s">
        <v>108</v>
      </c>
      <c r="E7" s="16">
        <v>772020</v>
      </c>
      <c r="F7" s="35"/>
      <c r="G7" s="28">
        <f>E7*F7</f>
        <v>0</v>
      </c>
      <c r="H7" s="30"/>
      <c r="I7" s="28">
        <f>G7+G7*H7</f>
        <v>0</v>
      </c>
      <c r="J7" s="26"/>
      <c r="K7" s="26"/>
      <c r="L7" s="36"/>
    </row>
    <row r="8" spans="1:12" ht="51">
      <c r="A8" s="7">
        <v>3</v>
      </c>
      <c r="B8" s="2" t="s">
        <v>11</v>
      </c>
      <c r="C8" s="2" t="s">
        <v>12</v>
      </c>
      <c r="D8" s="7" t="s">
        <v>13</v>
      </c>
      <c r="E8" s="16">
        <v>755120</v>
      </c>
      <c r="F8" s="35"/>
      <c r="G8" s="28">
        <f>E8*F8</f>
        <v>0</v>
      </c>
      <c r="H8" s="30"/>
      <c r="I8" s="28">
        <f>G8+G8*H8</f>
        <v>0</v>
      </c>
      <c r="J8" s="26"/>
      <c r="K8" s="26"/>
      <c r="L8" s="36"/>
    </row>
    <row r="9" spans="1:12" ht="51">
      <c r="A9" s="7">
        <v>4</v>
      </c>
      <c r="B9" s="2" t="s">
        <v>24</v>
      </c>
      <c r="C9" s="2" t="s">
        <v>53</v>
      </c>
      <c r="D9" s="7" t="s">
        <v>13</v>
      </c>
      <c r="E9" s="16">
        <v>180</v>
      </c>
      <c r="F9" s="35"/>
      <c r="G9" s="28">
        <f>E9*F9</f>
        <v>0</v>
      </c>
      <c r="H9" s="30"/>
      <c r="I9" s="28">
        <f>G9+G9*H9</f>
        <v>0</v>
      </c>
      <c r="J9" s="26"/>
      <c r="K9" s="26"/>
      <c r="L9" s="36"/>
    </row>
    <row r="10" spans="1:12" ht="54" customHeight="1">
      <c r="A10" s="7">
        <v>5</v>
      </c>
      <c r="B10" s="2" t="s">
        <v>25</v>
      </c>
      <c r="C10" s="2" t="s">
        <v>74</v>
      </c>
      <c r="D10" s="7" t="s">
        <v>13</v>
      </c>
      <c r="E10" s="16">
        <v>1860</v>
      </c>
      <c r="F10" s="35"/>
      <c r="G10" s="28">
        <f>E10*F10</f>
        <v>0</v>
      </c>
      <c r="H10" s="30"/>
      <c r="I10" s="28">
        <f>G10+G10*H10</f>
        <v>0</v>
      </c>
      <c r="J10" s="26"/>
      <c r="K10" s="26"/>
      <c r="L10" s="36"/>
    </row>
    <row r="11" spans="1:12" ht="15.75">
      <c r="A11" s="74" t="s">
        <v>105</v>
      </c>
      <c r="B11" s="74"/>
      <c r="C11" s="74"/>
      <c r="D11" s="74"/>
      <c r="E11" s="74"/>
      <c r="F11" s="74"/>
      <c r="G11" s="31">
        <f>SUM(G6:G10)</f>
        <v>0</v>
      </c>
      <c r="H11" s="32"/>
      <c r="I11" s="31">
        <f>SUM(I6:I10)</f>
        <v>0</v>
      </c>
      <c r="J11" s="79"/>
      <c r="K11" s="79"/>
      <c r="L11" s="36"/>
    </row>
    <row r="12" spans="1:12" ht="15.75">
      <c r="A12" s="74" t="s">
        <v>106</v>
      </c>
      <c r="B12" s="74"/>
      <c r="C12" s="74"/>
      <c r="D12" s="74"/>
      <c r="E12" s="74"/>
      <c r="F12" s="74"/>
      <c r="G12" s="31">
        <f>G11*130%</f>
        <v>0</v>
      </c>
      <c r="H12" s="32"/>
      <c r="I12" s="31">
        <f>I11*130%</f>
        <v>0</v>
      </c>
      <c r="J12" s="79"/>
      <c r="K12" s="79"/>
      <c r="L12" s="36"/>
    </row>
    <row r="13" spans="1:11" s="10" customFormat="1" ht="15.75">
      <c r="A13" s="75" t="s">
        <v>109</v>
      </c>
      <c r="B13" s="75"/>
      <c r="C13" s="75"/>
      <c r="D13" s="75"/>
      <c r="E13" s="75"/>
      <c r="F13" s="75"/>
      <c r="G13" s="75"/>
      <c r="H13" s="75"/>
      <c r="I13" s="75"/>
      <c r="J13" s="75"/>
      <c r="K13" s="75"/>
    </row>
    <row r="14" spans="1:13" ht="15">
      <c r="A14" s="7">
        <v>1</v>
      </c>
      <c r="B14" s="2" t="s">
        <v>16</v>
      </c>
      <c r="C14" s="2" t="s">
        <v>17</v>
      </c>
      <c r="D14" s="7" t="s">
        <v>13</v>
      </c>
      <c r="E14" s="17">
        <v>130300</v>
      </c>
      <c r="F14" s="33"/>
      <c r="G14" s="28">
        <f>E14*F14</f>
        <v>0</v>
      </c>
      <c r="H14" s="30"/>
      <c r="I14" s="28">
        <f>G14+G14*H14</f>
        <v>0</v>
      </c>
      <c r="J14" s="26"/>
      <c r="K14" s="26"/>
      <c r="L14" s="36"/>
      <c r="M14" s="36"/>
    </row>
    <row r="15" spans="1:12" ht="15">
      <c r="A15" s="7">
        <v>2</v>
      </c>
      <c r="B15" s="2" t="s">
        <v>18</v>
      </c>
      <c r="C15" s="2" t="s">
        <v>19</v>
      </c>
      <c r="D15" s="7" t="s">
        <v>13</v>
      </c>
      <c r="E15" s="17">
        <v>33420</v>
      </c>
      <c r="F15" s="33"/>
      <c r="G15" s="28">
        <f aca="true" t="shared" si="0" ref="G15:G31">E15*F15</f>
        <v>0</v>
      </c>
      <c r="H15" s="30"/>
      <c r="I15" s="28">
        <f aca="true" t="shared" si="1" ref="I15:I31">G15+G15*H15</f>
        <v>0</v>
      </c>
      <c r="J15" s="26"/>
      <c r="K15" s="26"/>
      <c r="L15" s="36"/>
    </row>
    <row r="16" spans="1:12" ht="15">
      <c r="A16" s="7">
        <v>3</v>
      </c>
      <c r="B16" s="2" t="s">
        <v>20</v>
      </c>
      <c r="C16" s="2" t="s">
        <v>19</v>
      </c>
      <c r="D16" s="7" t="s">
        <v>13</v>
      </c>
      <c r="E16" s="17">
        <v>79100</v>
      </c>
      <c r="F16" s="33"/>
      <c r="G16" s="28">
        <f t="shared" si="0"/>
        <v>0</v>
      </c>
      <c r="H16" s="30"/>
      <c r="I16" s="28">
        <f t="shared" si="1"/>
        <v>0</v>
      </c>
      <c r="J16" s="26"/>
      <c r="K16" s="26"/>
      <c r="L16" s="36"/>
    </row>
    <row r="17" spans="1:12" ht="15">
      <c r="A17" s="7">
        <v>4</v>
      </c>
      <c r="B17" s="2" t="s">
        <v>21</v>
      </c>
      <c r="C17" s="2" t="s">
        <v>22</v>
      </c>
      <c r="D17" s="7" t="s">
        <v>13</v>
      </c>
      <c r="E17" s="17">
        <v>46050</v>
      </c>
      <c r="F17" s="33"/>
      <c r="G17" s="28">
        <f t="shared" si="0"/>
        <v>0</v>
      </c>
      <c r="H17" s="30"/>
      <c r="I17" s="28">
        <f t="shared" si="1"/>
        <v>0</v>
      </c>
      <c r="J17" s="26"/>
      <c r="K17" s="26"/>
      <c r="L17" s="36"/>
    </row>
    <row r="18" spans="1:12" ht="15">
      <c r="A18" s="7">
        <v>5</v>
      </c>
      <c r="B18" s="2" t="s">
        <v>21</v>
      </c>
      <c r="C18" s="2" t="s">
        <v>75</v>
      </c>
      <c r="D18" s="7" t="s">
        <v>13</v>
      </c>
      <c r="E18" s="17">
        <v>2940</v>
      </c>
      <c r="F18" s="33"/>
      <c r="G18" s="28">
        <f t="shared" si="0"/>
        <v>0</v>
      </c>
      <c r="H18" s="30"/>
      <c r="I18" s="28">
        <f t="shared" si="1"/>
        <v>0</v>
      </c>
      <c r="J18" s="26"/>
      <c r="K18" s="26"/>
      <c r="L18" s="36"/>
    </row>
    <row r="19" spans="1:12" ht="15">
      <c r="A19" s="7">
        <v>6</v>
      </c>
      <c r="B19" s="2" t="s">
        <v>21</v>
      </c>
      <c r="C19" s="2" t="s">
        <v>76</v>
      </c>
      <c r="D19" s="7" t="s">
        <v>13</v>
      </c>
      <c r="E19" s="17">
        <v>2880</v>
      </c>
      <c r="F19" s="33"/>
      <c r="G19" s="28">
        <f t="shared" si="0"/>
        <v>0</v>
      </c>
      <c r="H19" s="30"/>
      <c r="I19" s="28">
        <f t="shared" si="1"/>
        <v>0</v>
      </c>
      <c r="J19" s="26"/>
      <c r="K19" s="26"/>
      <c r="L19" s="36"/>
    </row>
    <row r="20" spans="1:12" ht="15">
      <c r="A20" s="7">
        <v>7</v>
      </c>
      <c r="B20" s="2" t="s">
        <v>21</v>
      </c>
      <c r="C20" s="2" t="s">
        <v>77</v>
      </c>
      <c r="D20" s="7" t="s">
        <v>13</v>
      </c>
      <c r="E20" s="17">
        <v>2880</v>
      </c>
      <c r="F20" s="33"/>
      <c r="G20" s="28">
        <f t="shared" si="0"/>
        <v>0</v>
      </c>
      <c r="H20" s="30"/>
      <c r="I20" s="28">
        <f t="shared" si="1"/>
        <v>0</v>
      </c>
      <c r="J20" s="26"/>
      <c r="K20" s="26"/>
      <c r="L20" s="36"/>
    </row>
    <row r="21" spans="1:12" ht="15">
      <c r="A21" s="7">
        <v>8</v>
      </c>
      <c r="B21" s="5" t="s">
        <v>72</v>
      </c>
      <c r="C21" s="5" t="s">
        <v>73</v>
      </c>
      <c r="D21" s="13" t="s">
        <v>13</v>
      </c>
      <c r="E21" s="17">
        <v>20000</v>
      </c>
      <c r="F21" s="33"/>
      <c r="G21" s="28">
        <f t="shared" si="0"/>
        <v>0</v>
      </c>
      <c r="H21" s="30"/>
      <c r="I21" s="28">
        <f t="shared" si="1"/>
        <v>0</v>
      </c>
      <c r="J21" s="26"/>
      <c r="K21" s="26"/>
      <c r="L21" s="36"/>
    </row>
    <row r="22" spans="1:12" ht="15">
      <c r="A22" s="7">
        <v>9</v>
      </c>
      <c r="B22" s="2" t="s">
        <v>23</v>
      </c>
      <c r="C22" s="2" t="s">
        <v>78</v>
      </c>
      <c r="D22" s="13" t="s">
        <v>13</v>
      </c>
      <c r="E22" s="17">
        <v>13020</v>
      </c>
      <c r="F22" s="33"/>
      <c r="G22" s="28">
        <f t="shared" si="0"/>
        <v>0</v>
      </c>
      <c r="H22" s="30"/>
      <c r="I22" s="28">
        <f t="shared" si="1"/>
        <v>0</v>
      </c>
      <c r="J22" s="26"/>
      <c r="K22" s="26"/>
      <c r="L22" s="36"/>
    </row>
    <row r="23" spans="1:12" ht="51">
      <c r="A23" s="7">
        <v>10</v>
      </c>
      <c r="B23" s="6" t="s">
        <v>79</v>
      </c>
      <c r="C23" s="6" t="s">
        <v>80</v>
      </c>
      <c r="D23" s="13" t="s">
        <v>13</v>
      </c>
      <c r="E23" s="17">
        <v>35000</v>
      </c>
      <c r="F23" s="33"/>
      <c r="G23" s="28">
        <f t="shared" si="0"/>
        <v>0</v>
      </c>
      <c r="H23" s="30"/>
      <c r="I23" s="28">
        <f t="shared" si="1"/>
        <v>0</v>
      </c>
      <c r="J23" s="26"/>
      <c r="K23" s="26"/>
      <c r="L23" s="36"/>
    </row>
    <row r="24" spans="1:12" ht="38.25">
      <c r="A24" s="7">
        <v>11</v>
      </c>
      <c r="B24" s="6" t="s">
        <v>81</v>
      </c>
      <c r="C24" s="6" t="s">
        <v>82</v>
      </c>
      <c r="D24" s="13" t="s">
        <v>13</v>
      </c>
      <c r="E24" s="17">
        <v>4050</v>
      </c>
      <c r="F24" s="33"/>
      <c r="G24" s="28">
        <f t="shared" si="0"/>
        <v>0</v>
      </c>
      <c r="H24" s="30"/>
      <c r="I24" s="28">
        <f t="shared" si="1"/>
        <v>0</v>
      </c>
      <c r="J24" s="26"/>
      <c r="K24" s="26"/>
      <c r="L24" s="36"/>
    </row>
    <row r="25" spans="1:12" ht="38.25">
      <c r="A25" s="7">
        <v>12</v>
      </c>
      <c r="B25" s="6" t="s">
        <v>83</v>
      </c>
      <c r="C25" s="6" t="s">
        <v>84</v>
      </c>
      <c r="D25" s="13" t="s">
        <v>13</v>
      </c>
      <c r="E25" s="17">
        <v>5050</v>
      </c>
      <c r="F25" s="33"/>
      <c r="G25" s="28">
        <f t="shared" si="0"/>
        <v>0</v>
      </c>
      <c r="H25" s="30"/>
      <c r="I25" s="28">
        <f t="shared" si="1"/>
        <v>0</v>
      </c>
      <c r="J25" s="26"/>
      <c r="K25" s="26"/>
      <c r="L25" s="36"/>
    </row>
    <row r="26" spans="1:12" ht="38.25">
      <c r="A26" s="7">
        <v>13</v>
      </c>
      <c r="B26" s="6" t="s">
        <v>85</v>
      </c>
      <c r="C26" s="6" t="s">
        <v>86</v>
      </c>
      <c r="D26" s="13" t="s">
        <v>13</v>
      </c>
      <c r="E26" s="17">
        <v>7550</v>
      </c>
      <c r="F26" s="34"/>
      <c r="G26" s="28">
        <f t="shared" si="0"/>
        <v>0</v>
      </c>
      <c r="H26" s="30"/>
      <c r="I26" s="28">
        <f t="shared" si="1"/>
        <v>0</v>
      </c>
      <c r="J26" s="26"/>
      <c r="K26" s="26"/>
      <c r="L26" s="36"/>
    </row>
    <row r="27" spans="1:12" ht="38.25">
      <c r="A27" s="7">
        <v>14</v>
      </c>
      <c r="B27" s="6" t="s">
        <v>87</v>
      </c>
      <c r="C27" s="6" t="s">
        <v>88</v>
      </c>
      <c r="D27" s="13" t="s">
        <v>13</v>
      </c>
      <c r="E27" s="17">
        <v>30000</v>
      </c>
      <c r="F27" s="34"/>
      <c r="G27" s="28">
        <f t="shared" si="0"/>
        <v>0</v>
      </c>
      <c r="H27" s="30"/>
      <c r="I27" s="28">
        <f t="shared" si="1"/>
        <v>0</v>
      </c>
      <c r="J27" s="26"/>
      <c r="K27" s="26"/>
      <c r="L27" s="36"/>
    </row>
    <row r="28" spans="1:12" ht="38.25">
      <c r="A28" s="7">
        <v>15</v>
      </c>
      <c r="B28" s="6" t="s">
        <v>89</v>
      </c>
      <c r="C28" s="6" t="s">
        <v>90</v>
      </c>
      <c r="D28" s="13" t="s">
        <v>13</v>
      </c>
      <c r="E28" s="17">
        <v>8000</v>
      </c>
      <c r="F28" s="34"/>
      <c r="G28" s="28">
        <f t="shared" si="0"/>
        <v>0</v>
      </c>
      <c r="H28" s="30"/>
      <c r="I28" s="28">
        <f t="shared" si="1"/>
        <v>0</v>
      </c>
      <c r="J28" s="26"/>
      <c r="K28" s="26"/>
      <c r="L28" s="36"/>
    </row>
    <row r="29" spans="1:12" ht="38.25">
      <c r="A29" s="7">
        <v>16</v>
      </c>
      <c r="B29" s="6" t="s">
        <v>91</v>
      </c>
      <c r="C29" s="6" t="s">
        <v>92</v>
      </c>
      <c r="D29" s="13" t="s">
        <v>13</v>
      </c>
      <c r="E29" s="17">
        <v>5100</v>
      </c>
      <c r="F29" s="34"/>
      <c r="G29" s="28">
        <f t="shared" si="0"/>
        <v>0</v>
      </c>
      <c r="H29" s="30"/>
      <c r="I29" s="28">
        <f t="shared" si="1"/>
        <v>0</v>
      </c>
      <c r="J29" s="26"/>
      <c r="K29" s="26"/>
      <c r="L29" s="36"/>
    </row>
    <row r="30" spans="1:12" ht="15">
      <c r="A30" s="7">
        <v>17</v>
      </c>
      <c r="B30" s="2" t="s">
        <v>44</v>
      </c>
      <c r="C30" s="2" t="s">
        <v>45</v>
      </c>
      <c r="D30" s="7" t="s">
        <v>13</v>
      </c>
      <c r="E30" s="17">
        <v>60</v>
      </c>
      <c r="F30" s="34"/>
      <c r="G30" s="28">
        <f t="shared" si="0"/>
        <v>0</v>
      </c>
      <c r="H30" s="30"/>
      <c r="I30" s="28">
        <f t="shared" si="1"/>
        <v>0</v>
      </c>
      <c r="J30" s="26"/>
      <c r="K30" s="26"/>
      <c r="L30" s="36"/>
    </row>
    <row r="31" spans="1:12" ht="15">
      <c r="A31" s="7">
        <v>18</v>
      </c>
      <c r="B31" s="2" t="s">
        <v>46</v>
      </c>
      <c r="C31" s="2" t="s">
        <v>47</v>
      </c>
      <c r="D31" s="7" t="s">
        <v>13</v>
      </c>
      <c r="E31" s="17">
        <v>1000</v>
      </c>
      <c r="F31" s="34"/>
      <c r="G31" s="28">
        <f t="shared" si="0"/>
        <v>0</v>
      </c>
      <c r="H31" s="30"/>
      <c r="I31" s="28">
        <f t="shared" si="1"/>
        <v>0</v>
      </c>
      <c r="J31" s="26"/>
      <c r="K31" s="26"/>
      <c r="L31" s="36"/>
    </row>
    <row r="32" spans="1:12" ht="15.75">
      <c r="A32" s="74" t="s">
        <v>105</v>
      </c>
      <c r="B32" s="74"/>
      <c r="C32" s="74"/>
      <c r="D32" s="74"/>
      <c r="E32" s="74"/>
      <c r="F32" s="74"/>
      <c r="G32" s="31">
        <f>SUM(G14:G31)</f>
        <v>0</v>
      </c>
      <c r="H32" s="32"/>
      <c r="I32" s="31">
        <f>SUM(I14:I31)</f>
        <v>0</v>
      </c>
      <c r="J32" s="79"/>
      <c r="K32" s="79"/>
      <c r="L32" s="36"/>
    </row>
    <row r="33" spans="1:12" ht="15.75">
      <c r="A33" s="74" t="s">
        <v>106</v>
      </c>
      <c r="B33" s="74"/>
      <c r="C33" s="74"/>
      <c r="D33" s="74"/>
      <c r="E33" s="74"/>
      <c r="F33" s="74"/>
      <c r="G33" s="31">
        <f>G32*130%</f>
        <v>0</v>
      </c>
      <c r="H33" s="32"/>
      <c r="I33" s="31">
        <f>I32*130%</f>
        <v>0</v>
      </c>
      <c r="J33" s="79"/>
      <c r="K33" s="79"/>
      <c r="L33" s="36"/>
    </row>
    <row r="34" spans="1:11" ht="15.75">
      <c r="A34" s="75" t="s">
        <v>110</v>
      </c>
      <c r="B34" s="75"/>
      <c r="C34" s="75"/>
      <c r="D34" s="75"/>
      <c r="E34" s="75"/>
      <c r="F34" s="75"/>
      <c r="G34" s="75"/>
      <c r="H34" s="75"/>
      <c r="I34" s="75"/>
      <c r="J34" s="75"/>
      <c r="K34" s="75"/>
    </row>
    <row r="35" spans="1:11" ht="32.25" customHeight="1">
      <c r="A35" s="51" t="s">
        <v>120</v>
      </c>
      <c r="B35" s="2" t="s">
        <v>27</v>
      </c>
      <c r="C35" s="37" t="s">
        <v>112</v>
      </c>
      <c r="D35" s="38" t="s">
        <v>10</v>
      </c>
      <c r="E35" s="48">
        <v>8</v>
      </c>
      <c r="F35" s="55"/>
      <c r="G35" s="28">
        <f>E35*F35</f>
        <v>0</v>
      </c>
      <c r="H35" s="30"/>
      <c r="I35" s="28">
        <f>G35+G35*H35</f>
        <v>0</v>
      </c>
      <c r="J35" s="26"/>
      <c r="K35" s="26"/>
    </row>
    <row r="36" spans="1:11" ht="22.5" customHeight="1">
      <c r="A36" s="51" t="s">
        <v>121</v>
      </c>
      <c r="B36" s="2" t="s">
        <v>122</v>
      </c>
      <c r="C36" s="37" t="s">
        <v>54</v>
      </c>
      <c r="D36" s="39" t="s">
        <v>10</v>
      </c>
      <c r="E36" s="48">
        <v>8</v>
      </c>
      <c r="F36" s="55"/>
      <c r="G36" s="28">
        <f>E36*F36</f>
        <v>0</v>
      </c>
      <c r="H36" s="30"/>
      <c r="I36" s="28">
        <f aca="true" t="shared" si="2" ref="I36:I60">G36+G36*H36</f>
        <v>0</v>
      </c>
      <c r="J36" s="26"/>
      <c r="K36" s="26"/>
    </row>
    <row r="37" spans="1:11" ht="33.75" customHeight="1">
      <c r="A37" s="51" t="s">
        <v>123</v>
      </c>
      <c r="B37" s="2" t="s">
        <v>29</v>
      </c>
      <c r="C37" s="37" t="s">
        <v>113</v>
      </c>
      <c r="D37" s="38" t="s">
        <v>10</v>
      </c>
      <c r="E37" s="48">
        <v>6</v>
      </c>
      <c r="F37" s="55"/>
      <c r="G37" s="28">
        <f aca="true" t="shared" si="3" ref="G37:G60">E37*F37</f>
        <v>0</v>
      </c>
      <c r="H37" s="30"/>
      <c r="I37" s="28">
        <f t="shared" si="2"/>
        <v>0</v>
      </c>
      <c r="J37" s="26"/>
      <c r="K37" s="26"/>
    </row>
    <row r="38" spans="1:11" ht="36" customHeight="1">
      <c r="A38" s="51" t="s">
        <v>124</v>
      </c>
      <c r="B38" s="2" t="s">
        <v>125</v>
      </c>
      <c r="C38" s="40" t="s">
        <v>114</v>
      </c>
      <c r="D38" s="41" t="s">
        <v>10</v>
      </c>
      <c r="E38" s="48">
        <v>16</v>
      </c>
      <c r="F38" s="55"/>
      <c r="G38" s="28">
        <f t="shared" si="3"/>
        <v>0</v>
      </c>
      <c r="H38" s="30"/>
      <c r="I38" s="28">
        <f t="shared" si="2"/>
        <v>0</v>
      </c>
      <c r="J38" s="26"/>
      <c r="K38" s="26"/>
    </row>
    <row r="39" spans="1:11" ht="38.25" customHeight="1">
      <c r="A39" s="51" t="s">
        <v>126</v>
      </c>
      <c r="B39" s="2" t="s">
        <v>30</v>
      </c>
      <c r="C39" s="40" t="s">
        <v>55</v>
      </c>
      <c r="D39" s="41" t="s">
        <v>10</v>
      </c>
      <c r="E39" s="48">
        <v>14</v>
      </c>
      <c r="F39" s="55"/>
      <c r="G39" s="28">
        <f t="shared" si="3"/>
        <v>0</v>
      </c>
      <c r="H39" s="30"/>
      <c r="I39" s="28">
        <f t="shared" si="2"/>
        <v>0</v>
      </c>
      <c r="J39" s="26"/>
      <c r="K39" s="26"/>
    </row>
    <row r="40" spans="1:11" s="10" customFormat="1" ht="39" customHeight="1">
      <c r="A40" s="51" t="s">
        <v>127</v>
      </c>
      <c r="B40" s="2" t="s">
        <v>14</v>
      </c>
      <c r="C40" s="42" t="s">
        <v>115</v>
      </c>
      <c r="D40" s="41" t="s">
        <v>10</v>
      </c>
      <c r="E40" s="48">
        <v>50</v>
      </c>
      <c r="F40" s="55"/>
      <c r="G40" s="28">
        <f t="shared" si="3"/>
        <v>0</v>
      </c>
      <c r="H40" s="30"/>
      <c r="I40" s="28">
        <f t="shared" si="2"/>
        <v>0</v>
      </c>
      <c r="J40" s="26"/>
      <c r="K40" s="26"/>
    </row>
    <row r="41" spans="1:11" ht="45.75" customHeight="1">
      <c r="A41" s="51" t="s">
        <v>128</v>
      </c>
      <c r="B41" s="2" t="s">
        <v>56</v>
      </c>
      <c r="C41" s="40" t="s">
        <v>116</v>
      </c>
      <c r="D41" s="41" t="s">
        <v>10</v>
      </c>
      <c r="E41" s="48">
        <v>16</v>
      </c>
      <c r="F41" s="55"/>
      <c r="G41" s="28">
        <f t="shared" si="3"/>
        <v>0</v>
      </c>
      <c r="H41" s="30"/>
      <c r="I41" s="28">
        <f t="shared" si="2"/>
        <v>0</v>
      </c>
      <c r="J41" s="26"/>
      <c r="K41" s="26"/>
    </row>
    <row r="42" spans="1:11" ht="38.25" customHeight="1">
      <c r="A42" s="51" t="s">
        <v>129</v>
      </c>
      <c r="B42" s="2" t="s">
        <v>130</v>
      </c>
      <c r="C42" s="40" t="s">
        <v>57</v>
      </c>
      <c r="D42" s="41" t="s">
        <v>10</v>
      </c>
      <c r="E42" s="48">
        <v>14</v>
      </c>
      <c r="F42" s="55"/>
      <c r="G42" s="28">
        <f t="shared" si="3"/>
        <v>0</v>
      </c>
      <c r="H42" s="30"/>
      <c r="I42" s="28">
        <f t="shared" si="2"/>
        <v>0</v>
      </c>
      <c r="J42" s="26"/>
      <c r="K42" s="26"/>
    </row>
    <row r="43" spans="1:11" ht="45.75" customHeight="1">
      <c r="A43" s="51" t="s">
        <v>131</v>
      </c>
      <c r="B43" s="2" t="s">
        <v>52</v>
      </c>
      <c r="C43" s="40" t="s">
        <v>58</v>
      </c>
      <c r="D43" s="41" t="s">
        <v>10</v>
      </c>
      <c r="E43" s="48">
        <v>16</v>
      </c>
      <c r="F43" s="55"/>
      <c r="G43" s="28">
        <f t="shared" si="3"/>
        <v>0</v>
      </c>
      <c r="H43" s="30"/>
      <c r="I43" s="28">
        <f t="shared" si="2"/>
        <v>0</v>
      </c>
      <c r="J43" s="26"/>
      <c r="K43" s="26"/>
    </row>
    <row r="44" spans="1:11" ht="42" customHeight="1">
      <c r="A44" s="51" t="s">
        <v>132</v>
      </c>
      <c r="B44" s="3" t="s">
        <v>28</v>
      </c>
      <c r="C44" s="40" t="s">
        <v>59</v>
      </c>
      <c r="D44" s="41" t="s">
        <v>10</v>
      </c>
      <c r="E44" s="48">
        <v>60</v>
      </c>
      <c r="F44" s="55"/>
      <c r="G44" s="28">
        <f t="shared" si="3"/>
        <v>0</v>
      </c>
      <c r="H44" s="30"/>
      <c r="I44" s="28">
        <f t="shared" si="2"/>
        <v>0</v>
      </c>
      <c r="J44" s="26"/>
      <c r="K44" s="26"/>
    </row>
    <row r="45" spans="1:11" ht="45" customHeight="1">
      <c r="A45" s="51" t="s">
        <v>133</v>
      </c>
      <c r="B45" s="3" t="s">
        <v>15</v>
      </c>
      <c r="C45" s="40" t="s">
        <v>60</v>
      </c>
      <c r="D45" s="41" t="s">
        <v>10</v>
      </c>
      <c r="E45" s="48">
        <v>14</v>
      </c>
      <c r="F45" s="55"/>
      <c r="G45" s="28">
        <f t="shared" si="3"/>
        <v>0</v>
      </c>
      <c r="H45" s="30"/>
      <c r="I45" s="28">
        <f t="shared" si="2"/>
        <v>0</v>
      </c>
      <c r="J45" s="26"/>
      <c r="K45" s="26"/>
    </row>
    <row r="46" spans="1:11" ht="33.75" customHeight="1">
      <c r="A46" s="51" t="s">
        <v>134</v>
      </c>
      <c r="B46" s="2" t="s">
        <v>31</v>
      </c>
      <c r="C46" s="40" t="s">
        <v>61</v>
      </c>
      <c r="D46" s="41" t="s">
        <v>10</v>
      </c>
      <c r="E46" s="48">
        <v>500</v>
      </c>
      <c r="F46" s="55"/>
      <c r="G46" s="28">
        <f t="shared" si="3"/>
        <v>0</v>
      </c>
      <c r="H46" s="30"/>
      <c r="I46" s="28">
        <f t="shared" si="2"/>
        <v>0</v>
      </c>
      <c r="J46" s="26"/>
      <c r="K46" s="26"/>
    </row>
    <row r="47" spans="1:11" ht="51" customHeight="1">
      <c r="A47" s="51" t="s">
        <v>135</v>
      </c>
      <c r="B47" s="2" t="s">
        <v>32</v>
      </c>
      <c r="C47" s="40" t="s">
        <v>117</v>
      </c>
      <c r="D47" s="41" t="s">
        <v>10</v>
      </c>
      <c r="E47" s="48">
        <v>700</v>
      </c>
      <c r="F47" s="55"/>
      <c r="G47" s="28">
        <f t="shared" si="3"/>
        <v>0</v>
      </c>
      <c r="H47" s="30"/>
      <c r="I47" s="28">
        <f t="shared" si="2"/>
        <v>0</v>
      </c>
      <c r="J47" s="26"/>
      <c r="K47" s="26"/>
    </row>
    <row r="48" spans="1:11" ht="41.25" customHeight="1">
      <c r="A48" s="51" t="s">
        <v>136</v>
      </c>
      <c r="B48" s="2" t="s">
        <v>33</v>
      </c>
      <c r="C48" s="40" t="s">
        <v>62</v>
      </c>
      <c r="D48" s="41" t="s">
        <v>10</v>
      </c>
      <c r="E48" s="48">
        <v>1000</v>
      </c>
      <c r="F48" s="55"/>
      <c r="G48" s="28">
        <f t="shared" si="3"/>
        <v>0</v>
      </c>
      <c r="H48" s="30"/>
      <c r="I48" s="28">
        <f t="shared" si="2"/>
        <v>0</v>
      </c>
      <c r="J48" s="26"/>
      <c r="K48" s="26"/>
    </row>
    <row r="49" spans="1:11" ht="36" customHeight="1">
      <c r="A49" s="51" t="s">
        <v>137</v>
      </c>
      <c r="B49" s="3" t="s">
        <v>34</v>
      </c>
      <c r="C49" s="40" t="s">
        <v>63</v>
      </c>
      <c r="D49" s="41" t="s">
        <v>10</v>
      </c>
      <c r="E49" s="48">
        <v>400</v>
      </c>
      <c r="F49" s="55"/>
      <c r="G49" s="28">
        <f t="shared" si="3"/>
        <v>0</v>
      </c>
      <c r="H49" s="30"/>
      <c r="I49" s="28">
        <f t="shared" si="2"/>
        <v>0</v>
      </c>
      <c r="J49" s="26"/>
      <c r="K49" s="26"/>
    </row>
    <row r="50" spans="1:11" ht="37.5" customHeight="1">
      <c r="A50" s="51" t="s">
        <v>138</v>
      </c>
      <c r="B50" s="3" t="s">
        <v>35</v>
      </c>
      <c r="C50" s="40" t="s">
        <v>36</v>
      </c>
      <c r="D50" s="41" t="s">
        <v>10</v>
      </c>
      <c r="E50" s="48">
        <v>1000</v>
      </c>
      <c r="F50" s="55"/>
      <c r="G50" s="28">
        <f t="shared" si="3"/>
        <v>0</v>
      </c>
      <c r="H50" s="30"/>
      <c r="I50" s="28">
        <f t="shared" si="2"/>
        <v>0</v>
      </c>
      <c r="J50" s="26"/>
      <c r="K50" s="26"/>
    </row>
    <row r="51" spans="1:11" ht="42" customHeight="1">
      <c r="A51" s="51" t="s">
        <v>139</v>
      </c>
      <c r="B51" s="3" t="s">
        <v>37</v>
      </c>
      <c r="C51" s="40" t="s">
        <v>64</v>
      </c>
      <c r="D51" s="41" t="s">
        <v>10</v>
      </c>
      <c r="E51" s="48">
        <v>250</v>
      </c>
      <c r="F51" s="55"/>
      <c r="G51" s="28">
        <f t="shared" si="3"/>
        <v>0</v>
      </c>
      <c r="H51" s="30"/>
      <c r="I51" s="28">
        <f t="shared" si="2"/>
        <v>0</v>
      </c>
      <c r="J51" s="26"/>
      <c r="K51" s="26"/>
    </row>
    <row r="52" spans="1:11" ht="42" customHeight="1">
      <c r="A52" s="51" t="s">
        <v>140</v>
      </c>
      <c r="B52" s="3" t="s">
        <v>38</v>
      </c>
      <c r="C52" s="40" t="s">
        <v>65</v>
      </c>
      <c r="D52" s="41" t="s">
        <v>10</v>
      </c>
      <c r="E52" s="48">
        <v>200</v>
      </c>
      <c r="F52" s="55"/>
      <c r="G52" s="28">
        <f t="shared" si="3"/>
        <v>0</v>
      </c>
      <c r="H52" s="30"/>
      <c r="I52" s="28">
        <f t="shared" si="2"/>
        <v>0</v>
      </c>
      <c r="J52" s="26"/>
      <c r="K52" s="26"/>
    </row>
    <row r="53" spans="1:11" ht="37.5" customHeight="1">
      <c r="A53" s="51" t="s">
        <v>141</v>
      </c>
      <c r="B53" s="3" t="s">
        <v>39</v>
      </c>
      <c r="C53" s="40" t="s">
        <v>66</v>
      </c>
      <c r="D53" s="41" t="s">
        <v>10</v>
      </c>
      <c r="E53" s="48">
        <v>500</v>
      </c>
      <c r="F53" s="55"/>
      <c r="G53" s="28">
        <f t="shared" si="3"/>
        <v>0</v>
      </c>
      <c r="H53" s="30"/>
      <c r="I53" s="28">
        <f t="shared" si="2"/>
        <v>0</v>
      </c>
      <c r="J53" s="26"/>
      <c r="K53" s="26"/>
    </row>
    <row r="54" spans="1:11" ht="37.5" customHeight="1">
      <c r="A54" s="51" t="s">
        <v>142</v>
      </c>
      <c r="B54" s="3" t="s">
        <v>40</v>
      </c>
      <c r="C54" s="40" t="s">
        <v>67</v>
      </c>
      <c r="D54" s="41" t="s">
        <v>10</v>
      </c>
      <c r="E54" s="48">
        <v>500</v>
      </c>
      <c r="F54" s="55"/>
      <c r="G54" s="28">
        <f t="shared" si="3"/>
        <v>0</v>
      </c>
      <c r="H54" s="30"/>
      <c r="I54" s="28">
        <f t="shared" si="2"/>
        <v>0</v>
      </c>
      <c r="J54" s="26"/>
      <c r="K54" s="26"/>
    </row>
    <row r="55" spans="1:11" ht="41.25" customHeight="1">
      <c r="A55" s="51" t="s">
        <v>143</v>
      </c>
      <c r="B55" s="3" t="s">
        <v>48</v>
      </c>
      <c r="C55" s="43" t="s">
        <v>118</v>
      </c>
      <c r="D55" s="41" t="s">
        <v>26</v>
      </c>
      <c r="E55" s="48">
        <v>20</v>
      </c>
      <c r="F55" s="55"/>
      <c r="G55" s="28">
        <f t="shared" si="3"/>
        <v>0</v>
      </c>
      <c r="H55" s="30"/>
      <c r="I55" s="28">
        <f t="shared" si="2"/>
        <v>0</v>
      </c>
      <c r="J55" s="26"/>
      <c r="K55" s="26"/>
    </row>
    <row r="56" spans="1:11" ht="41.25" customHeight="1">
      <c r="A56" s="51" t="s">
        <v>144</v>
      </c>
      <c r="B56" s="3" t="s">
        <v>49</v>
      </c>
      <c r="C56" s="40" t="s">
        <v>68</v>
      </c>
      <c r="D56" s="41" t="s">
        <v>26</v>
      </c>
      <c r="E56" s="48">
        <v>10</v>
      </c>
      <c r="F56" s="55"/>
      <c r="G56" s="28">
        <f t="shared" si="3"/>
        <v>0</v>
      </c>
      <c r="H56" s="30"/>
      <c r="I56" s="28">
        <f t="shared" si="2"/>
        <v>0</v>
      </c>
      <c r="J56" s="26"/>
      <c r="K56" s="26"/>
    </row>
    <row r="57" spans="1:11" ht="28.5" customHeight="1">
      <c r="A57" s="51" t="s">
        <v>145</v>
      </c>
      <c r="B57" s="3" t="s">
        <v>41</v>
      </c>
      <c r="C57" s="40" t="s">
        <v>69</v>
      </c>
      <c r="D57" s="41" t="s">
        <v>10</v>
      </c>
      <c r="E57" s="48">
        <v>500</v>
      </c>
      <c r="F57" s="55"/>
      <c r="G57" s="28">
        <f t="shared" si="3"/>
        <v>0</v>
      </c>
      <c r="H57" s="30"/>
      <c r="I57" s="28">
        <f t="shared" si="2"/>
        <v>0</v>
      </c>
      <c r="J57" s="26"/>
      <c r="K57" s="26"/>
    </row>
    <row r="58" spans="1:11" ht="42" customHeight="1">
      <c r="A58" s="51" t="s">
        <v>146</v>
      </c>
      <c r="B58" s="3" t="s">
        <v>42</v>
      </c>
      <c r="C58" s="40" t="s">
        <v>119</v>
      </c>
      <c r="D58" s="41" t="s">
        <v>10</v>
      </c>
      <c r="E58" s="48">
        <v>100</v>
      </c>
      <c r="F58" s="55"/>
      <c r="G58" s="28">
        <f t="shared" si="3"/>
        <v>0</v>
      </c>
      <c r="H58" s="30"/>
      <c r="I58" s="28">
        <f t="shared" si="2"/>
        <v>0</v>
      </c>
      <c r="J58" s="26"/>
      <c r="K58" s="26"/>
    </row>
    <row r="59" spans="1:11" ht="36" customHeight="1">
      <c r="A59" s="51" t="s">
        <v>147</v>
      </c>
      <c r="B59" s="3" t="s">
        <v>50</v>
      </c>
      <c r="C59" s="44" t="s">
        <v>70</v>
      </c>
      <c r="D59" s="41" t="s">
        <v>10</v>
      </c>
      <c r="E59" s="48">
        <v>500</v>
      </c>
      <c r="F59" s="55"/>
      <c r="G59" s="28">
        <f t="shared" si="3"/>
        <v>0</v>
      </c>
      <c r="H59" s="30"/>
      <c r="I59" s="28">
        <f t="shared" si="2"/>
        <v>0</v>
      </c>
      <c r="J59" s="26"/>
      <c r="K59" s="26"/>
    </row>
    <row r="60" spans="1:11" ht="28.5" customHeight="1" thickBot="1">
      <c r="A60" s="52" t="s">
        <v>148</v>
      </c>
      <c r="B60" s="53" t="s">
        <v>43</v>
      </c>
      <c r="C60" s="54" t="s">
        <v>71</v>
      </c>
      <c r="D60" s="41" t="s">
        <v>10</v>
      </c>
      <c r="E60" s="48">
        <v>100</v>
      </c>
      <c r="F60" s="55"/>
      <c r="G60" s="28">
        <f t="shared" si="3"/>
        <v>0</v>
      </c>
      <c r="H60" s="30"/>
      <c r="I60" s="28">
        <f t="shared" si="2"/>
        <v>0</v>
      </c>
      <c r="J60" s="26"/>
      <c r="K60" s="26"/>
    </row>
    <row r="61" spans="1:12" ht="30" customHeight="1" thickTop="1">
      <c r="A61" s="76" t="s">
        <v>105</v>
      </c>
      <c r="B61" s="77"/>
      <c r="C61" s="77"/>
      <c r="D61" s="77"/>
      <c r="E61" s="77"/>
      <c r="F61" s="78"/>
      <c r="G61" s="49">
        <f>SUM(G35:G60)</f>
        <v>0</v>
      </c>
      <c r="H61" s="50"/>
      <c r="I61" s="49">
        <f>SUM(I35:I60)</f>
        <v>0</v>
      </c>
      <c r="J61" s="73"/>
      <c r="K61" s="73"/>
      <c r="L61" s="36"/>
    </row>
    <row r="62" spans="1:12" ht="27.75" customHeight="1">
      <c r="A62" s="76" t="s">
        <v>106</v>
      </c>
      <c r="B62" s="77"/>
      <c r="C62" s="77"/>
      <c r="D62" s="77"/>
      <c r="E62" s="77"/>
      <c r="F62" s="78"/>
      <c r="G62" s="31">
        <f>G61*130%</f>
        <v>0</v>
      </c>
      <c r="H62" s="32"/>
      <c r="I62" s="31">
        <f>I61*130%</f>
        <v>0</v>
      </c>
      <c r="J62" s="79"/>
      <c r="K62" s="79"/>
      <c r="L62" s="36"/>
    </row>
    <row r="63" spans="1:12" s="57" customFormat="1" ht="27.75" customHeight="1">
      <c r="A63" s="75" t="s">
        <v>149</v>
      </c>
      <c r="B63" s="75"/>
      <c r="C63" s="75"/>
      <c r="D63" s="75"/>
      <c r="E63" s="75"/>
      <c r="F63" s="75"/>
      <c r="G63" s="75"/>
      <c r="H63" s="75"/>
      <c r="I63" s="75"/>
      <c r="J63" s="75"/>
      <c r="K63" s="75"/>
      <c r="L63" s="56"/>
    </row>
    <row r="64" spans="1:12" s="57" customFormat="1" ht="48.75" customHeight="1">
      <c r="A64" s="58" t="s">
        <v>120</v>
      </c>
      <c r="B64" s="59" t="s">
        <v>150</v>
      </c>
      <c r="C64" s="59" t="s">
        <v>151</v>
      </c>
      <c r="D64" s="58" t="s">
        <v>10</v>
      </c>
      <c r="E64" s="63">
        <v>180000</v>
      </c>
      <c r="F64" s="60"/>
      <c r="G64" s="61">
        <f>E64*F64</f>
        <v>0</v>
      </c>
      <c r="H64" s="71"/>
      <c r="I64" s="61">
        <f>G64+G64*H64</f>
        <v>0</v>
      </c>
      <c r="J64" s="62"/>
      <c r="K64" s="62"/>
      <c r="L64" s="56"/>
    </row>
    <row r="65" spans="1:12" s="57" customFormat="1" ht="27.75" customHeight="1">
      <c r="A65" s="76" t="s">
        <v>105</v>
      </c>
      <c r="B65" s="77"/>
      <c r="C65" s="77"/>
      <c r="D65" s="77"/>
      <c r="E65" s="77"/>
      <c r="F65" s="78"/>
      <c r="G65" s="49">
        <f>G64</f>
        <v>0</v>
      </c>
      <c r="H65" s="50"/>
      <c r="I65" s="49">
        <f>I64</f>
        <v>0</v>
      </c>
      <c r="J65" s="73"/>
      <c r="K65" s="73"/>
      <c r="L65" s="56"/>
    </row>
    <row r="66" spans="1:12" s="57" customFormat="1" ht="27.75" customHeight="1">
      <c r="A66" s="76" t="s">
        <v>106</v>
      </c>
      <c r="B66" s="77"/>
      <c r="C66" s="77"/>
      <c r="D66" s="77"/>
      <c r="E66" s="77"/>
      <c r="F66" s="78"/>
      <c r="G66" s="31">
        <f>G65*130%</f>
        <v>0</v>
      </c>
      <c r="H66" s="32"/>
      <c r="I66" s="31">
        <f>I65*130%</f>
        <v>0</v>
      </c>
      <c r="J66" s="79"/>
      <c r="K66" s="79"/>
      <c r="L66" s="56"/>
    </row>
    <row r="67" ht="15" customHeight="1">
      <c r="L67" s="36"/>
    </row>
    <row r="68" ht="15" customHeight="1">
      <c r="L68" s="36"/>
    </row>
    <row r="122" spans="1:11" s="10" customFormat="1" ht="15">
      <c r="A122" s="8"/>
      <c r="B122" s="1"/>
      <c r="C122" s="14"/>
      <c r="D122" s="9"/>
      <c r="E122" s="15"/>
      <c r="F122" s="27"/>
      <c r="G122" s="27"/>
      <c r="H122" s="29"/>
      <c r="I122" s="27"/>
      <c r="J122" s="11"/>
      <c r="K122" s="11"/>
    </row>
    <row r="143" spans="1:11" s="10" customFormat="1" ht="15">
      <c r="A143" s="8"/>
      <c r="B143" s="1"/>
      <c r="C143" s="14"/>
      <c r="D143" s="9"/>
      <c r="E143" s="15"/>
      <c r="F143" s="27"/>
      <c r="G143" s="27"/>
      <c r="H143" s="29"/>
      <c r="I143" s="27"/>
      <c r="J143" s="11"/>
      <c r="K143" s="11"/>
    </row>
    <row r="147" spans="1:11" s="10" customFormat="1" ht="15">
      <c r="A147" s="8"/>
      <c r="B147" s="1"/>
      <c r="C147" s="14"/>
      <c r="D147" s="9"/>
      <c r="E147" s="15"/>
      <c r="F147" s="27"/>
      <c r="G147" s="27"/>
      <c r="H147" s="29"/>
      <c r="I147" s="27"/>
      <c r="J147" s="11"/>
      <c r="K147" s="11"/>
    </row>
    <row r="152" spans="1:11" s="10" customFormat="1" ht="15">
      <c r="A152" s="8"/>
      <c r="B152" s="1"/>
      <c r="C152" s="14"/>
      <c r="D152" s="9"/>
      <c r="E152" s="15"/>
      <c r="F152" s="27"/>
      <c r="G152" s="27"/>
      <c r="H152" s="29"/>
      <c r="I152" s="27"/>
      <c r="J152" s="11"/>
      <c r="K152" s="11"/>
    </row>
    <row r="192" spans="1:11" s="10" customFormat="1" ht="15">
      <c r="A192" s="8"/>
      <c r="B192" s="1"/>
      <c r="C192" s="14"/>
      <c r="D192" s="9"/>
      <c r="E192" s="15"/>
      <c r="F192" s="27"/>
      <c r="G192" s="27"/>
      <c r="H192" s="29"/>
      <c r="I192" s="27"/>
      <c r="J192" s="11"/>
      <c r="K192" s="11"/>
    </row>
    <row r="214" spans="1:11" s="10" customFormat="1" ht="15">
      <c r="A214" s="8"/>
      <c r="B214" s="1"/>
      <c r="C214" s="14"/>
      <c r="D214" s="9"/>
      <c r="E214" s="15"/>
      <c r="F214" s="27"/>
      <c r="G214" s="27"/>
      <c r="H214" s="29"/>
      <c r="I214" s="27"/>
      <c r="J214" s="11"/>
      <c r="K214" s="11"/>
    </row>
    <row r="233" spans="1:11" s="10" customFormat="1" ht="15">
      <c r="A233" s="8"/>
      <c r="B233" s="1"/>
      <c r="C233" s="14"/>
      <c r="D233" s="9"/>
      <c r="E233" s="15"/>
      <c r="F233" s="27"/>
      <c r="G233" s="27"/>
      <c r="H233" s="29"/>
      <c r="I233" s="27"/>
      <c r="J233" s="11"/>
      <c r="K233" s="11"/>
    </row>
  </sheetData>
  <sheetProtection/>
  <mergeCells count="21">
    <mergeCell ref="A13:K13"/>
    <mergeCell ref="J62:K62"/>
    <mergeCell ref="J12:K12"/>
    <mergeCell ref="A33:F33"/>
    <mergeCell ref="J33:K33"/>
    <mergeCell ref="A1:B1"/>
    <mergeCell ref="A5:K5"/>
    <mergeCell ref="J11:K11"/>
    <mergeCell ref="A11:F11"/>
    <mergeCell ref="A32:F32"/>
    <mergeCell ref="J32:K32"/>
    <mergeCell ref="J61:K61"/>
    <mergeCell ref="A12:F12"/>
    <mergeCell ref="A63:K63"/>
    <mergeCell ref="A65:F65"/>
    <mergeCell ref="J65:K65"/>
    <mergeCell ref="A66:F66"/>
    <mergeCell ref="J66:K66"/>
    <mergeCell ref="A34:K34"/>
    <mergeCell ref="A62:F62"/>
    <mergeCell ref="A61:F61"/>
  </mergeCells>
  <conditionalFormatting sqref="C35:C60">
    <cfRule type="containsText" priority="1" dxfId="1" operator="containsText" text="instytut">
      <formula>NOT(ISERROR(SEARCH("instytut",C35)))</formula>
    </cfRule>
  </conditionalFormatting>
  <printOptions/>
  <pageMargins left="0.7" right="0.7" top="0.75" bottom="0.75" header="0.3" footer="0.3"/>
  <pageSetup fitToHeight="0"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Ewelina Ostaszewska</dc:creator>
  <cp:keywords/>
  <dc:description/>
  <cp:lastModifiedBy>Ewelina Ostaszewska</cp:lastModifiedBy>
  <cp:lastPrinted>2023-09-06T06:35:05Z</cp:lastPrinted>
  <dcterms:created xsi:type="dcterms:W3CDTF">2020-11-09T12:45:09Z</dcterms:created>
  <dcterms:modified xsi:type="dcterms:W3CDTF">2023-09-21T08:31:04Z</dcterms:modified>
  <cp:category/>
  <cp:version/>
  <cp:contentType/>
  <cp:contentStatus/>
</cp:coreProperties>
</file>