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malgorzata.krawczyk\Desktop\CHEMIA 2024\SKANY\zmiany 27.02.2024\"/>
    </mc:Choice>
  </mc:AlternateContent>
  <xr:revisionPtr revIDLastSave="0" documentId="13_ncr:1_{3798D1DF-C098-4486-A238-2F10BD17B433}" xr6:coauthVersionLast="47" xr6:coauthVersionMax="47" xr10:uidLastSave="{00000000-0000-0000-0000-000000000000}"/>
  <bookViews>
    <workbookView xWindow="-120" yWindow="-120" windowWidth="29040" windowHeight="15720" xr2:uid="{6CCBB540-FB33-41FF-B02D-D8DD9A7C7474}"/>
  </bookViews>
  <sheets>
    <sheet name="Formularz cenowy" sheetId="3" r:id="rId1"/>
  </sheets>
  <definedNames>
    <definedName name="_xlnm._FilterDatabase" localSheetId="0" hidden="1">'Formularz cenowy'!#REF!</definedName>
    <definedName name="_xlnm.Print_Area" localSheetId="0">'Formularz cenowy'!$A$1:$R$51</definedName>
    <definedName name="_xlnm.Print_Titles" localSheetId="0">'Formularz cenowy'!$3:$4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9" i="3" l="1"/>
  <c r="J49" i="3" s="1"/>
  <c r="H48" i="3"/>
  <c r="J48" i="3" s="1"/>
  <c r="H47" i="3"/>
  <c r="J47" i="3" s="1"/>
  <c r="H46" i="3"/>
  <c r="J46" i="3" s="1"/>
  <c r="H45" i="3"/>
  <c r="J45" i="3" s="1"/>
  <c r="H44" i="3"/>
  <c r="J44" i="3" s="1"/>
  <c r="H43" i="3"/>
  <c r="J43" i="3" s="1"/>
  <c r="H42" i="3"/>
  <c r="J42" i="3" s="1"/>
  <c r="H41" i="3"/>
  <c r="J41" i="3" s="1"/>
  <c r="H40" i="3"/>
  <c r="J40" i="3" s="1"/>
  <c r="H39" i="3"/>
  <c r="J39" i="3" s="1"/>
  <c r="H38" i="3"/>
  <c r="J38" i="3" s="1"/>
  <c r="H37" i="3"/>
  <c r="J37" i="3" s="1"/>
  <c r="J50" i="3" s="1"/>
  <c r="H15" i="3"/>
  <c r="J15" i="3" s="1"/>
  <c r="H14" i="3"/>
  <c r="J14" i="3" s="1"/>
  <c r="H13" i="3"/>
  <c r="J13" i="3" s="1"/>
  <c r="H12" i="3"/>
  <c r="J12" i="3" s="1"/>
  <c r="H6" i="3"/>
  <c r="J6" i="3" s="1"/>
  <c r="J7" i="3" s="1"/>
  <c r="J8" i="3" s="1"/>
  <c r="H7" i="3" l="1"/>
  <c r="H8" i="3" s="1"/>
  <c r="H50" i="3"/>
  <c r="H33" i="3"/>
  <c r="J33" i="3" s="1"/>
  <c r="H32" i="3"/>
  <c r="J32" i="3" s="1"/>
  <c r="H31" i="3"/>
  <c r="J31" i="3" s="1"/>
  <c r="H30" i="3"/>
  <c r="J30" i="3" s="1"/>
  <c r="H29" i="3"/>
  <c r="J29" i="3" s="1"/>
  <c r="H28" i="3"/>
  <c r="J28" i="3" s="1"/>
  <c r="H27" i="3"/>
  <c r="J27" i="3" s="1"/>
  <c r="H26" i="3"/>
  <c r="J26" i="3" s="1"/>
  <c r="H25" i="3"/>
  <c r="J25" i="3" s="1"/>
  <c r="H24" i="3"/>
  <c r="J24" i="3" s="1"/>
  <c r="H23" i="3"/>
  <c r="J23" i="3" s="1"/>
  <c r="H22" i="3"/>
  <c r="J22" i="3" s="1"/>
  <c r="H21" i="3"/>
  <c r="J21" i="3" s="1"/>
  <c r="H20" i="3"/>
  <c r="J20" i="3" s="1"/>
  <c r="H19" i="3"/>
  <c r="J19" i="3" s="1"/>
  <c r="H18" i="3"/>
  <c r="J18" i="3" s="1"/>
  <c r="H17" i="3"/>
  <c r="J17" i="3" s="1"/>
  <c r="H16" i="3"/>
  <c r="J16" i="3" s="1"/>
  <c r="H11" i="3"/>
  <c r="J11" i="3" s="1"/>
  <c r="H10" i="3"/>
  <c r="J10" i="3" l="1"/>
  <c r="J34" i="3" s="1"/>
  <c r="J35" i="3" s="1"/>
  <c r="H34" i="3"/>
  <c r="H35" i="3" s="1"/>
</calcChain>
</file>

<file path=xl/sharedStrings.xml><?xml version="1.0" encoding="utf-8"?>
<sst xmlns="http://schemas.openxmlformats.org/spreadsheetml/2006/main" count="147" uniqueCount="107">
  <si>
    <t>Asortyment</t>
  </si>
  <si>
    <t>Opis produktu</t>
  </si>
  <si>
    <t>J.m.</t>
  </si>
  <si>
    <t>szt.</t>
  </si>
  <si>
    <t>kg</t>
  </si>
  <si>
    <t>l</t>
  </si>
  <si>
    <t>Wartość netto [PLN]</t>
  </si>
  <si>
    <t>VAT [%]</t>
  </si>
  <si>
    <t>Wartość brutto [PLN]</t>
  </si>
  <si>
    <t>Nazwa Produktu/ Marka/ Producent</t>
  </si>
  <si>
    <t>Wielkość opakowania</t>
  </si>
  <si>
    <t>Szcowane zapotrzebowanie   [szt.]</t>
  </si>
  <si>
    <t>kol.1</t>
  </si>
  <si>
    <t>kol.2</t>
  </si>
  <si>
    <t>kol.3</t>
  </si>
  <si>
    <t>kol.4</t>
  </si>
  <si>
    <t>kol.5</t>
  </si>
  <si>
    <t>kol.6</t>
  </si>
  <si>
    <t>kol.7</t>
  </si>
  <si>
    <t>kol.8</t>
  </si>
  <si>
    <t>kol.9</t>
  </si>
  <si>
    <t>kol.10</t>
  </si>
  <si>
    <t>kol.11</t>
  </si>
  <si>
    <r>
      <t xml:space="preserve">Cena netto jednostkowa </t>
    </r>
    <r>
      <rPr>
        <sz val="8"/>
        <rFont val="Calibri"/>
        <family val="2"/>
        <charset val="238"/>
        <scheme val="minor"/>
      </rPr>
      <t>(dostosowana do ilosci podanej jako j.m.)</t>
    </r>
    <r>
      <rPr>
        <b/>
        <sz val="11"/>
        <rFont val="Calibri"/>
        <family val="2"/>
        <charset val="238"/>
        <scheme val="minor"/>
      </rPr>
      <t xml:space="preserve"> [PLN]</t>
    </r>
  </si>
  <si>
    <t>Lp.</t>
  </si>
  <si>
    <t>RAZEM:</t>
  </si>
  <si>
    <t>WARTOŚĆ ZAMÓWIENIA Z UWZGLĘDNIENIEM PRAWA OPCJI 30%</t>
  </si>
  <si>
    <t xml:space="preserve">opak. po 100 szt. </t>
  </si>
  <si>
    <t>PAKIET NR 2 - Środki chemiczne</t>
  </si>
  <si>
    <t>Płyn o odczynie kwaśnym przeznaczony do mycia pudeł taboru kolejowego 
(opakowanie 10 - 25 kg)</t>
  </si>
  <si>
    <t>Płyn o odczynie alkalicznym przeznaczony do czyszczenia podłóg i ścianek 
(opakowanie 2 - 10 kg)</t>
  </si>
  <si>
    <t>Płyn do mycia podłóg z funkcją nabłyszczania
(opakowanie 5 - 10 kg)</t>
  </si>
  <si>
    <t>Preparat do czyszczenia sanitariatów. 
(opakowanie 5 - 10 kg)</t>
  </si>
  <si>
    <t>Preparat do mycia szyb (opakowanie 2 - 10 kg)</t>
  </si>
  <si>
    <t>Preparat do mycia ścianek (opakowanie 2 - 10 kg)</t>
  </si>
  <si>
    <t>Preparat do prania plam miejscowych ze spryskiwaczem (opakowanie 0.5  - 1.0 kg)</t>
  </si>
  <si>
    <t>Środek do mycia - mycie zewnętrzne lokomotyw 
(opakowanie 10 - 25 kg)</t>
  </si>
  <si>
    <t>Środek czyszczący do czyszczenia wnętrz wagonów oraz lokomotyw  (opakowanie 10 - 25 kg)</t>
  </si>
  <si>
    <t>Mydło w płynie 
(opakowanie 5 -10 kg)</t>
  </si>
  <si>
    <t>Mydło w płynie do mycia rąk, przeznaczone do stosowania w urządzeniach dozujących. Mydło powinno zawierać substancje właściwościach pielęgnacyjnych dla skóry rąk oraz substancje zapachowe. Do oferty należy dołączyć kartę charakterystyki produktu, opis produktu oraz opis technologii stosowania.</t>
  </si>
  <si>
    <t>Odświeżacz powietrza 
(opakowanie 2 - 10 l.)</t>
  </si>
  <si>
    <t>Gotowy do użycia preparat posiadający przyjemny świeży zapach o długotrwałym działaniu. Neutralizuje nieprzyjemne zapachy. Do stosowania w toaletach, łazienkach, pomieszczeniach sanitarnych.  Przeznaczony do użytku profesjonalnego. Odświeżacz dostępny w minimum 5 zapachach. Skład cieczy: alkohole (etylowy i izopropylowy) lub składniki równoważne, kompozycje zapachowe.  Do oferty należy dołączyć kartę charakterystyki produktu, opis produktu oraz opis technologii stosowania.</t>
  </si>
  <si>
    <t>Płyn do usuwania nalotów z okien. 
(opakowanie 5 - 10 kg)</t>
  </si>
  <si>
    <t>Proszek do prania 
(opakowanie 5 - 10 kg)</t>
  </si>
  <si>
    <t xml:space="preserve">Środek do udrażniania rur
(0.5 kg do 1.0 kg) </t>
  </si>
  <si>
    <t>Płyn do czyszczenia ścianek
(opakowanie 5 - 10 kg)</t>
  </si>
  <si>
    <t>Preparat do gaszenia piany
(opakowanie 1 kg)</t>
  </si>
  <si>
    <t>Denaturat - opakowania 1 l.</t>
  </si>
  <si>
    <t>Denaturat z możliwością zastosowania w przemyśle spożywczym jak i transportowym. W swoim składzie zawiera min. 85% etanolu.  Do oferty należy dołączyć kartę charakterystyki produktu, opis produktu oraz opis technologii stosowania.</t>
  </si>
  <si>
    <t>Płyn o odczynie alkalicznym przeznaczony do mycia pudeł taboru kolejowego  
(opakowanie 10 - 25 kg)</t>
  </si>
  <si>
    <t>Płyn do usuwania graffiti
(opakowanie 1 - 5 kg)</t>
  </si>
  <si>
    <t>Preparat do czyszczenia szkła, opakowania 5 l.</t>
  </si>
  <si>
    <t>Preparat do czyszczenia powierzchni wodoodpornych i szkła, opakowania 10 l.</t>
  </si>
  <si>
    <t>Odświeżacz powieteza z atomizerem (opakowanie 0,75-1 l)</t>
  </si>
  <si>
    <t>Gotowy do użycia preparat posiadający przyjemny świeży zapach o długotrwałym działaniu. Neutralizuje nieprzyjemne zapachy. Do stosowania w toaletach, łazienkach, pomieszczeniach sanitarnych. Odświeżacz dostępny w minimum 5 zapachach m.in. zielona herbata, sailor, anti-tabac, jasmona, mango&amp;green tea. Skład cieczy: alkohole (etylowy i izopropylowy), kompozycje zapachowe (Citronellol, hexyl cinnamal, geraniol, Linallol, Lilial). Preparat o gęstości 0,95-0,98 g/cm3.</t>
  </si>
  <si>
    <t>Odkurzacz plecakowy - sieciowy</t>
  </si>
  <si>
    <t>Ssawki do odkurzacza</t>
  </si>
  <si>
    <t>Ssawki do odkurzacza poz. 1. ssawki wąskie, szerokość 10-12 cm, wąż, rura aluminiowa/metalowa</t>
  </si>
  <si>
    <t>Worki do odkurzacza</t>
  </si>
  <si>
    <t>Odkurzacz plecakowy akumulatorowy</t>
  </si>
  <si>
    <t>Akcesoria</t>
  </si>
  <si>
    <t>Akcesoria do odkrzacza poz. 4. zestaw składający się z: wąż 28 mm, rura wygięta bez zatrzasu z tuleją, rura aluminiowa prosta długość 465 mm, sawka płaska 28 mm, ssawka 120 do siedzeń, ssawka 120 do dywaników, ssawka szczelinowa długa, ssawka szczelinowa 415.</t>
  </si>
  <si>
    <t>Akumulatory</t>
  </si>
  <si>
    <t>Akumulatory litowo jonowe (Li-Ion), pasujące do odkurzacza z poz 4. Parametry jakie powinnien spełniać każdy akumulator: wielokrotnego użytku, po naładowaniu generujące napięcie 18 V, pojemność do 10 Ah.</t>
  </si>
  <si>
    <t>Ładowarka</t>
  </si>
  <si>
    <t>Odkurzacz sucho - mokro</t>
  </si>
  <si>
    <t>kpl.</t>
  </si>
  <si>
    <t>Odkurzacz piorący</t>
  </si>
  <si>
    <t>PAKIET NR 1 -Rękawiczki jednorazowe</t>
  </si>
  <si>
    <t xml:space="preserve">Rękawiczki jednorazowe nitrylowe   ( opakowanie jednostkowe nie większe niż 100 szt.) </t>
  </si>
  <si>
    <t>PAKIET NR  3 - Odkurzacze i urządzenia piorące</t>
  </si>
  <si>
    <t>Płyn o odczynie kwaśnym, usuwający osady rdzawe i inne zabrudzenia powstałe w czasie eksploatacji składów. Nie może być klasyfikowany jako toksyczny ani trujący. Produkt powienien zawierać w swoim składzie co najmniej kwas siarkowy, kwas fosforowy, alkohole etoksylowane lub składniki równoważne. Produkt powinien posiadać pisemne potwierdzenie możliwości stosowania w środkach komunikacji (atest, opinia, wyniki badań). Produkt powinien ulegać biodegradacji. Do oferty należy dołączyć atest, opinię lub wyniki badań potwierdzające możliwość stosowania w środkach komunikacji, a także kartę charakterystyki produktu, opis produktu oraz opis technologii stosowania.</t>
  </si>
  <si>
    <t>Alkaliczny płyn przeznaczony do czyszczenia powierzchni podłogowych i ściennych znajdujących się w wagonach osobowych, wykonanych z różnych materiałów: twardych, mikroporowatych, szorstkich. W zależności od rozcieńczenia może służyć zarówno do czyszczenia bieżącego jak i gruntownego. Produkt powienien zawierać w swoim składzie co najmniej 2-butyloksyetanol oraz wodorotlenek potasu lub składniki równoważne. Produkt powinien posiadać pisemne potwierdzenie możliwości stosowania w środkach komunikacji (atest, opinia, wyniki badań). Produkt powinien ulegać biodegradacji. Do oferty należy dołączyć atest, opinię lub wyniki badań potwierdzające możliwość stosowania w środkach komunikacji, a także kartę charakterystyki produktu, opis produktu oraz opis technologii stosowania.</t>
  </si>
  <si>
    <t>Preparat o odczynie obojętnym przeznaczony do bieżącej pielęgnacji podłóg. Zawierający składniki czyszczące oraz nadające połysk (np. wosk mineralny) powierzchniom. Pozostawiający długotrwały przyjemny zapach. Nie pozostawia smug i nie wymaga spłukiwania. Zawiera w swoim składzie alkohole etoksylowane lub składniki równoważne. Produkt powinien ulegać biodegradacji. Do oferty należy dołączyć kartę charakterystyki produktu, opis produktu oraz opis technologii stosowania.</t>
  </si>
  <si>
    <t>Płyn o odczynie kwaśnym, przeznaczony do mycia urządzeń łazienkowych takich jak miski ustępowe, umywalki itp. Produkt posiada znakomite właściwości usuwania kamienia wodnego. Płyn zawiera w swoim składzie kwas amidosulfonowy i kwas fosforowy lub składniki równoważne. Produkt powinien ulegać biodegradacji. Do oferty należy dołączyć kartę charakterystyki produktu. Ze względów organizacyjnych oraz poprawy bezpieczeństwa Zamawiający zaleca aby dostarczan płyn był o barwie różnej od pozostałych płynów w pakiecie np. płyn w poz. 4 - o barwie czerwonej. Do oferty należy dołączyć kartę charakterystyki produktu, opis produktu oraz opis technologii stosowania.</t>
  </si>
  <si>
    <t>Preparat w postaci gotowej do użycia, przeznaczony do mycia szyb i luster, nie pozostawiający smug i umożliwiający łatwe i szybkie czyszczenie. Ze względów organizacyjnych oraz poprawy bezpieczeństwa Zamawiający zaleca aby dostarczan płyn były o barwie różnej od pozostałych płynów w pakiecie np. płyn w poz. 5 - o barwie niebieskiej.  Produkt powinien ulegać biodegradacji. Do oferty należy dołączyć kartę charakterystyki produktu, opis produktu oraz opis technologii stosowania.</t>
  </si>
  <si>
    <t>Płyn o przyjemnym zapachu i odczynie obojętnym - pH między 5 a 6, przeznaczony do bieżącego czyszczenia podłóg i ścianek w wagonach osobowych. Płyn zawierający alkohol etylowy i alkohol etoksylowany lub skłądniki równoważne. Ze względów organizacyjnych oraz poprawy bezpieczeństwa Zamawiający zaleca aby dostarczany płyn był o barwie różnej od pozostałych płynów w pakiecie np. płyn w poz. 6 - o barwie zielonej. Produkt powinien ulegać biodegradacji. Do oferty należy dołączyć kartę charakterystyki produktu, opis produktu oraz opis technologii stosowania.</t>
  </si>
  <si>
    <t>Środek do prania wykładzin i do miejscowego czyszczenia plam z kawy i herbaty z tapicerki foteli. Zawiera w swoim składzie czynnik o właściwościach antybakteryjnych np.: kwas glikolowy oraz 2-hydroksy-1,2,3 propanotrikarboksylowego kwasu, p-kumenosulfonianu sodu, alkohole etoksylowane lub składniki równoważne. W zależności od rozcieńczenia można używać płynu do miejscowego czyszczenia tapicerki lub do prania wykładzin. Może być stosowany do maszynowego prania wykładzin - w takim wypadku należy stosować łącznie ze środkiem gaszącym pianę. Produkt powinien ulegać biodegradacji. Do oferty należy dołączyć kartę charakterystyki produktu, opis produktu oraz opis technologii stosowania.</t>
  </si>
  <si>
    <t>Płyn o odczynie lekko kwaśnym, przeznaczony do mycia ścianek w łazienkach,  podłóg i wyposażenia pomieszczeń sanitarnych. Musi charakteryzować się przyjemnym zapachem i odczynem pH 4- 5 dla koncentratu. W swoim składzie musi zawierać między innymi kwas cytrynowy oraz alkoholi etoksylowanych lub składniki równoważne. Ze względów organizacyjnych oraz poprawy bezpieczeństwa Zamawiający zaleca aby dostarczany płyn był o barwie różnej od pozostałych płynów w pakiecie np. płyn w poz. 8 - o barwie ciemno czerwonej. Produkt powinien ulegać biodegradacji. Do oferty należy dołączyć kartę charakterystyki produktu, opis produktu oraz opis technologii stosowania.</t>
  </si>
  <si>
    <t>Płyn o odczynie alkalicznym, który mimo odczynu zasadowego posiada zdolność usuwania osadów rdzawych i innych zabrudzenia powstałe w czasie eksploatacji składów i lokomotyw. Nie może być klasyfikowany jako toksyczny ani trujący. W swoim składzie powinien zawierać eter butylowy glikolu dwuetylenowego, propan-2-ol, olejek sosnowego, wodorotlenek sodu lub składniki równoważne. Produkt powinien posiadać pisemne potwierdzenie możliwości stosowania w środkach komunikacji (atest, opinia, wyniki badań). Produkt powinien ulegać biodegradacji. Do oferty należy dołączyć atest, opinię lub wyniki badań potwierdzające możliwość stosowania w środkach komunikacji, a także kartę charakterystyki produktu, opis produktu oraz opis technologii stosowania.</t>
  </si>
  <si>
    <t>Alkaliczny, niskopieniący płyn do gruntownego czyszczenia podłóg, musi umożliwiać łatwe doczyszczenie również wykładzin o właściwościach antypoślizgowych i mikroporowatej strukturze. Nie może zawierać fosforanów.  Produkt powinien ulegać biodegradacji. Do oferty należy dołączyć kartę charakterystyki produktu, opis produktu oraz opis technologii stosowania.</t>
  </si>
  <si>
    <t>Płyn o odczynie kwaśnym, przeznaczony do usuwania białych nalotów na szybach powstałych z wody. Musi skutecznie usuwać białe osady (naloty) powstałe w wyniku wytrącania trudno rozpuszczalnych soli z twardej wody. Nie może być klasyfikowany jako toksyczny ostro w kat. 1,2,3, rakotwórczy czy mutagenny.Powinien w swoim składzie zawierać kwas metanosulfonowy, kwasu cytrynowy, kwas nitrylori [metylenofosfonowy] lub składniki równoważne. Produkt powinien ulegać biodegradacji. Do oferty należy dołączyć kartę charakterystyki produktu, opis produktu oraz opis technologii stosowania.</t>
  </si>
  <si>
    <t>Proszek do prania mopów. Skuteczny do prania mopów bawełnianych oraz z mikrofibry. Dostarczany w opakowaniach 5 kg. Produkt powinien ulegać biodegradacji. Do oferty należy dołączyć kartę charakterystyki produktu, opis produktu oraz opis technologii stosowania.</t>
  </si>
  <si>
    <t>Środek skutecznie udrażniający rury po zatkaniu różnego rodzaju zanieczyszczeniami. Produkt powinien ulegać biodegradacji. Do oferty należy dołączyć kartę charakterystyki produktu, opis produktu oraz opis technologii stosowania.</t>
  </si>
  <si>
    <t>Delikatny płyn o odczynie obojętnym, przeznaczony do czyszczenia ścianek, zawierający nowoczesne, ekologiczne składniki. Nie wymaga spłukiwania. Środek nie może być klasyfikowany jako niebezpieczny ani zawierać składników klasyfikowanych jako niebezpieczne. Produkt powinien ulegać biodegradacji. Do oferty należy dołączyć kartę charakterystyki produktu, opis produktu oraz opis technologii stosowania.</t>
  </si>
  <si>
    <t>Płyn o bardzo silnych właściwościach antypiennych, przeznaczony do gaszenia pian. Stosowany jako dodatek do płynu poz. 7 przy jego zastosowaniu w odkurzaczu piorącym.  Produkt powinien ulegać biodegradacji. Do oferty należy dołączyć kartę charakterystyki produktu, opis produktu oraz opis technologii stosowania.</t>
  </si>
  <si>
    <t>Płyn o odczynie alkalicznym, przeznaczony do usuwania zabrudzeń trakcyjnych i smaropochodnych. Nie może być klasyfikowany jako toksyczny ani trujący. 
Płyn powienin zawierać w swoim skłądzie np. eter butylowy glikolu dwuetylenowego, etanol, wodorotlenku potasu  lub składniki równoważne. Produkt powinien posiadać pisemne potwierdzenie możliwości stosowania w środkach komunikacji (atest, opinia, wyniki badań). Produkt powinien ulegać biodegradacji. Do oferty należy dołączyć atest, opinię lub wyniki badań potwierdzające możliwość stosowania w środkach komunikacji, a także kartę charakterystyki produktu, opis produktu oraz opis technologii stosowania.</t>
  </si>
  <si>
    <t>Środek przeznaczony do usuwania napisów typy graffiti z powierzchni zabezpieczonych lakierem poliuretanowym - antygraffiti. Środek wykazujący skuteczność w usuwaniu szerokiego spektrum rodzaju farb. Musi zawiierać w swoim składzie wodorotlenek sodu lub składniki równoważne. Produkt powinien ulegać biodegradacji. Do oferty należy dołączyć kartę charakterystyki produktu, opis produktu oraz opis technologii stosowania.</t>
  </si>
  <si>
    <t xml:space="preserve">Silnie działający preparat do mycia szkła i innych powierzchni (mycia okien, luster, powierzchni ze szkła, chromu, emalii, marmuru i tworzyw sztucznych). Szybkoschnący. Łatwo usuwający tłuszcz, oleju, a także odciski palców.  Płyn pozostawia czyszczone powierzchnie błyszczące, bez smug. Zawiera w swiom składzie 2-butoksyetanol. Produkt powinien ulegać biodegradacji. </t>
  </si>
  <si>
    <t xml:space="preserve">Płyn wysoce efektywny, szybko wysychający, nie pozostawiający smug na czyszczonej powierzchni. Płyn usuwa tłuste zabrudzenia i ślady palców. Przeznaczony do mycia szkła i innych wodoodpornych powierzchni, np. okien, luster, glazury i innych szkliwionych powierzchni ceramicznych. Pozostawia przyjemny i świeży zapach. Produkt dostarczany w formie koncentratu. 
Płyn przejrzysty o barwie niebieskiej i zapachu lekko perfumowany. Po rozcieńczeniu płyn posiada pH ok. 7, koncentrat pH ok. 8.
Produkt powinien ulegać biodegradacji. </t>
  </si>
  <si>
    <t>Odkurzacz plecakowy, STINGER BF BP358 - lub równoważny spełniający poniższe parametry 
Stopień ochrony – IP 2.
Moc: minimum 1200W
Częstotliwość napięcia: 50Hz
Napięcie: 230V
Podciśnienie: minimum 25kPa
Głośność ok.: 60 dB
Pojemność zbiornika: minimum 5,5l
Wymiary: dł/szer/wys - 250/300/580mm, +/- 5%
Waga: nie więcej niż 5,0 kg
Długość przewodu: minimum 15m
Ilość stopni filtracji: 4
Wyposażenie: Teleskopowa rura metalowa, wąż spiralny, ssawka podłużna, ssawka okrągła z włosiem PET, ssawka szczelinowa, ssawka trójkątna. Wszystkie elementy wyposażenia, wraz z przyciskiem zasilania start/stop mocowane w pasie biodrowym. Wymienny, łatwodostępny filtracyjny worek papierowy.</t>
  </si>
  <si>
    <t>Odkurzacz plecakowy akumulatorowy MAKITA DVC261ZX11 - lub równoważny spełniający poniższe  parametry                                                                                                                                                   
Zasilanie: akumulatorowe
Napięcie zasilania: 2x 18v
Typ akumulatora: litowo-jonowy
Moc zasysania na 1. biegu: minimum 25W
Moc zasysania na 2. biegu: minimum 45W
Moc zasysania na 3. biegu: minimum 85W
Przepływ powietrza: minimum 1,5m3/min
Podciśnienie: minimum 10kPa
Czas pracy na jednym naładowaniu 2 akumulatorów BL1860B: minimum 140min (1. bieg), 75min (2. bieg), 40min (3. bieg)
Pojemność worka papierowego/materiałowego: 2/1,5l
Wymiary (długość x szerokość x wysokość): 230x152x373mm, +/- 5%
Masa: nie więcej niż 5,0 kg
Wyposażenie podstawowe:
Filtr HEPA (zamontowany) 123636-9
Ssawka do podłóg 127082-8
Rękojeść 127093-3
Aluminiowa rura teleskopowa 140G19-0
Wąż elastyczny 143787-2
Pasek do mocowania przewodu do węża 166116-2
Ssawka szczelinowa (gumowa) 197901-2
Worek flizelinowy (zamontowany) 197903-8</t>
  </si>
  <si>
    <t>Makita VC2000L  - lub równoważny spełniający poniższe  parametry                                                                                                     Zasilanie: sieciowe
Moc znamionowa: minimum 1000W
Przepływ powietrza: minimum 3300 l/min
Podciśnienie: minimum 200 mbar
Pojemność zbiornika: minimum 20l
Długość przewodu zasilającego: minimum 5m
Poziom ciśnienia akustycznego: ok. 72dB(A)
Wymiary (długość x szerokość x wysokość): 375x385x505mm, +/- 5%
Masa: nie więcej niż 8,0 kg
Wyposażenie podstawowe:
Filtr harmonijkowy P-70219
Rura prosta aluminiowa 2szt. P-72942
Wąż elastyczny 32mm x 3,5m z rękojeścią P-81739
Szczotka do podłóg 260mm W107402706
Uchwyt rury W107409979
Szczotka uniwersalna W14295
Ssawka szczelinowa W29541
Worek fizelinowy P-72899
Worek foliowy P-70297</t>
  </si>
  <si>
    <t>Karcher Puzzi 10/2 Adv - lub równoważny spełniający poniższe  parametry                                                                                         Wydajność teoretyczna (m²/h) : 30 - 45
Wydatek powietrza (l/s) : 54, +/- 5%
Podciśnienie (mbar/kPa) : 220 / 22, +/- 5%
Wydajność spryskiwania (l/min) : minimum 2
Ciśnienie spryskiwania (bar) : minimum 2
Zbiornik wody czystej / brudnej (l): 10 - 9, +/- 5%
Moc turbiny (W) : minimum 1250
Moc pompy (W) : minimum 80
Napięcie (V) : 220 - 240
Ciężar (kg) : do 12,0
Wymiary (dł. x szer. x wys.) (mm) : 705 x 320 x 435, +/- 5%
Wyposażenie:
Wąż do ekstrakcji ze zintegrowanym złączem 2.5 m
Gniazdo do przyłączenia elektroszczotki, PW 30
Dodatkowy uchwyt
Uchwyt na dyszę ręczną na obudowie urządzenia
Dodatkowy uchwyt
Hak na przewód zasilający
Dysza podłogowa
Rękojeść
Miejsce na przechowywanie tabletek czyszczących</t>
  </si>
  <si>
    <t>Preparat do mycia armatury i ścianek 
(opakowanie 2 - 10 kg)</t>
  </si>
  <si>
    <t>Worki dedykowane do odkurzacza plecakowego poz. 4. Worki dedykowane do odkurzacza plecakowego, pakowane po 10-50 szt. W opakowaniu zbiorczym.</t>
  </si>
  <si>
    <t>Akcesoria do odkrzacza poz. 9. zestaw składający się z: wąż 28 mm, rura wygięta bez zatrzasu z tuleją, rura aluminiowa prosta długość 465 mm, sawka płaska 28 mm, ssawka 120 do siedzeń, ssawka 120 do dywaników, ssawka szczelinowa długa, ssawka szczelinowa 415.</t>
  </si>
  <si>
    <t>Ssawki do odkurzacza poz. 11. ssawki , szerokość od 8-25 cm.</t>
  </si>
  <si>
    <t>Elektyrczna głowica czyszczaca PW 30/1 do odkurzacza poz. 11</t>
  </si>
  <si>
    <t>Worki dedykowane do odkurzacza plecakowego poz. 1. Worki dedykowane do odkurzacza plecakowego, pakowane po 10-50 szt. w opakowaniu zbiorczym.</t>
  </si>
  <si>
    <t>Ładowarka umożliwiająca ładowanie dwóch akumulatorów jednocześnie (dwa porty), wyposażona w procesor optymalizujący procesy ładowania w celu przedłużenia żywotności ładowanego akumulatora, posiadająca funkcję sygnalizacji pracy i zakończenia ładowania (sygnał dźwiękowy oraz świetlny - dioda LED). Parametry jakie powinna spełniać ładowarka: możliwość ładowania akumulatorów litowo jonowych (Li-Ion), napięcie zasilające 220-240 V, pobór proądu max 460 W, napięcie ładowania: 7.2-18V, prąd ładowania w obu portach: max 10 A. Kompatybilne z Akumulatorami poz. 7</t>
  </si>
  <si>
    <t>Preparat do usuwania gum (opakowanie 400-500 ml)</t>
  </si>
  <si>
    <t>Skuteczny środek do usuwania gumy do żucia z różnych powierzchni, takich jak dywany, chodniki, tapicerka itp. Produkt działa poprzez zamrażanie gumy, obniżając temperaturę do -40°C. Nie może pozostawiać osadu i plam, produkt może być stosowany na materiały obiciowe. Musi zawierać: propan w ilości od 25% do 50%, butan w ilości od 25% do 50%, izobutan (zawierający &lt; 0,1% butadienu) w ilości od 25% do 50% i pentan w ilości między 5% a 10%. Opakowanie o pojemność 400-500 ml w sprayu.</t>
  </si>
  <si>
    <t>Załącznik nr 2a do SIWZ - Formularz cenowy, postępowanie znak: CL.002.17.996.2024.MK</t>
  </si>
  <si>
    <t>Podpis Wykonawcy</t>
  </si>
  <si>
    <t>…................................................</t>
  </si>
  <si>
    <t xml:space="preserve">Rękawiczki nitrylowe:
- rozmiar M, L, XL, zgodnie z zamówieniami Zamawiającego;
- kolor niebieski lub czarny, przy czym Zamawiający preferuje kolor czarny; dopuszczenie koloru fioletowego
- bez pudrowe;
- nie toksyczne;
- o dużej wytrzymałości.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</si>
</sst>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13" x14ac:knownFonts="1">
    <font>
      <sz val="11"/>
      <color theme="1"/>
      <name val="Calibri"/>
      <family val="2"/>
      <charset val="238"/>
      <scheme val="minor"/>
    </font>
    <font>
      <sz val="11"/>
      <color theme="1"/>
      <name val="Calibri"/>
      <family val="2"/>
      <charset val="238"/>
      <scheme val="minor"/>
    </font>
    <font>
      <sz val="10"/>
      <name val="Calibri"/>
      <family val="2"/>
      <charset val="238"/>
      <scheme val="minor"/>
    </font>
    <font>
      <b/>
      <sz val="10"/>
      <name val="Calibri"/>
      <family val="2"/>
      <charset val="238"/>
      <scheme val="minor"/>
    </font>
    <font>
      <sz val="11"/>
      <name val="Calibri"/>
      <family val="2"/>
      <charset val="238"/>
      <scheme val="minor"/>
    </font>
    <font>
      <b/>
      <sz val="12"/>
      <name val="Calibri"/>
      <family val="2"/>
      <charset val="238"/>
      <scheme val="minor"/>
    </font>
    <font>
      <sz val="9"/>
      <name val="Calibri"/>
      <family val="2"/>
      <charset val="238"/>
      <scheme val="minor"/>
    </font>
    <font>
      <sz val="12"/>
      <name val="Calibri"/>
      <family val="2"/>
      <charset val="238"/>
      <scheme val="minor"/>
    </font>
    <font>
      <b/>
      <sz val="11"/>
      <name val="Calibri"/>
      <family val="2"/>
      <charset val="238"/>
      <scheme val="minor"/>
    </font>
    <font>
      <i/>
      <sz val="9"/>
      <name val="Calibri"/>
      <family val="2"/>
      <charset val="238"/>
      <scheme val="minor"/>
    </font>
    <font>
      <sz val="8"/>
      <name val="Calibri"/>
      <family val="2"/>
      <charset val="238"/>
      <scheme val="minor"/>
    </font>
    <font>
      <b/>
      <sz val="10"/>
      <color rgb="FFFF0000"/>
      <name val="Calibri"/>
      <family val="2"/>
      <charset val="238"/>
      <scheme val="minor"/>
    </font>
    <font>
      <b/>
      <sz val="11"/>
      <color rgb="FFFF0000"/>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bottom style="thin">
        <color indexed="64"/>
      </bottom>
      <diagonal/>
    </border>
    <border>
      <left/>
      <right/>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diagonalUp="1" diagonalDown="1">
      <left style="thin">
        <color indexed="64"/>
      </left>
      <right style="thin">
        <color indexed="64"/>
      </right>
      <top style="thin">
        <color indexed="64"/>
      </top>
      <bottom style="thick">
        <color indexed="64"/>
      </bottom>
      <diagonal style="hair">
        <color indexed="64"/>
      </diagonal>
    </border>
    <border diagonalUp="1" diagonalDown="1">
      <left style="thin">
        <color indexed="64"/>
      </left>
      <right style="thick">
        <color indexed="64"/>
      </right>
      <top style="thin">
        <color indexed="64"/>
      </top>
      <bottom style="thick">
        <color indexed="64"/>
      </bottom>
      <diagonal style="hair">
        <color indexed="64"/>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right style="thin">
        <color indexed="64"/>
      </right>
      <top/>
      <bottom style="thin">
        <color indexed="64"/>
      </bottom>
      <diagonal/>
    </border>
    <border diagonalUp="1" diagonalDown="1">
      <left style="thin">
        <color indexed="64"/>
      </left>
      <right style="thin">
        <color indexed="64"/>
      </right>
      <top/>
      <bottom style="thin">
        <color indexed="64"/>
      </bottom>
      <diagonal style="hair">
        <color indexed="64"/>
      </diagonal>
    </border>
    <border diagonalUp="1" diagonalDown="1">
      <left style="thin">
        <color indexed="64"/>
      </left>
      <right style="thick">
        <color indexed="64"/>
      </right>
      <top/>
      <bottom style="thin">
        <color indexed="64"/>
      </bottom>
      <diagonal style="hair">
        <color indexed="64"/>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diagonalDown="1">
      <left style="thin">
        <color indexed="64"/>
      </left>
      <right style="thin">
        <color indexed="64"/>
      </right>
      <top style="medium">
        <color indexed="64"/>
      </top>
      <bottom style="medium">
        <color indexed="64"/>
      </bottom>
      <diagonal style="hair">
        <color indexed="64"/>
      </diagonal>
    </border>
    <border diagonalUp="1" diagonalDown="1">
      <left style="thin">
        <color indexed="64"/>
      </left>
      <right style="medium">
        <color indexed="64"/>
      </right>
      <top style="medium">
        <color indexed="64"/>
      </top>
      <bottom style="medium">
        <color indexed="64"/>
      </bottom>
      <diagonal style="hair">
        <color indexed="64"/>
      </diagonal>
    </border>
  </borders>
  <cellStyleXfs count="2">
    <xf numFmtId="0" fontId="0" fillId="0" borderId="0"/>
    <xf numFmtId="0" fontId="1" fillId="0" borderId="0"/>
  </cellStyleXfs>
  <cellXfs count="90">
    <xf numFmtId="0" fontId="0" fillId="0" borderId="0" xfId="0"/>
    <xf numFmtId="0" fontId="2" fillId="0" borderId="1" xfId="0" applyFont="1" applyBorder="1" applyAlignment="1" applyProtection="1">
      <alignment vertical="center" wrapText="1"/>
      <protection hidden="1"/>
    </xf>
    <xf numFmtId="0" fontId="2" fillId="2" borderId="1" xfId="0" applyFont="1" applyFill="1" applyBorder="1" applyAlignment="1" applyProtection="1">
      <alignment vertical="center" wrapText="1"/>
      <protection hidden="1"/>
    </xf>
    <xf numFmtId="0" fontId="6"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0" fontId="2" fillId="0" borderId="0" xfId="0" applyFont="1" applyAlignment="1">
      <alignment vertical="center" wrapText="1"/>
    </xf>
    <xf numFmtId="0" fontId="2" fillId="0" borderId="0" xfId="0" applyFont="1" applyAlignment="1">
      <alignment horizontal="center" vertical="center" wrapText="1"/>
    </xf>
    <xf numFmtId="0" fontId="2" fillId="0" borderId="3" xfId="0" applyFont="1" applyBorder="1" applyAlignment="1">
      <alignment horizontal="center" vertical="center" wrapText="1"/>
    </xf>
    <xf numFmtId="0" fontId="6" fillId="0" borderId="0" xfId="0" applyFont="1" applyAlignment="1">
      <alignment vertical="center" wrapText="1"/>
    </xf>
    <xf numFmtId="0" fontId="6" fillId="0" borderId="1" xfId="0" applyFont="1" applyBorder="1" applyAlignment="1" applyProtection="1">
      <alignment vertical="center" wrapText="1"/>
      <protection hidden="1"/>
    </xf>
    <xf numFmtId="0" fontId="6" fillId="2" borderId="1" xfId="0" applyFont="1" applyFill="1" applyBorder="1" applyAlignment="1" applyProtection="1">
      <alignment vertical="center" wrapText="1"/>
      <protection hidden="1"/>
    </xf>
    <xf numFmtId="3" fontId="3" fillId="0" borderId="0" xfId="0" applyNumberFormat="1" applyFont="1" applyAlignment="1">
      <alignment horizontal="center" vertical="center" wrapText="1"/>
    </xf>
    <xf numFmtId="0" fontId="3" fillId="0" borderId="7" xfId="0" applyFont="1" applyBorder="1" applyAlignment="1" applyProtection="1">
      <alignment horizontal="center" vertical="center" wrapText="1"/>
      <protection hidden="1"/>
    </xf>
    <xf numFmtId="0" fontId="4" fillId="0" borderId="0" xfId="0" applyFont="1" applyAlignment="1">
      <alignment vertical="center" wrapText="1"/>
    </xf>
    <xf numFmtId="0" fontId="4" fillId="0" borderId="0" xfId="0" applyFont="1" applyAlignment="1">
      <alignment horizontal="center" vertical="center" wrapText="1"/>
    </xf>
    <xf numFmtId="0" fontId="4" fillId="0" borderId="1" xfId="0" applyFont="1" applyBorder="1" applyAlignment="1">
      <alignment vertical="center" wrapText="1"/>
    </xf>
    <xf numFmtId="0" fontId="4" fillId="0" borderId="4" xfId="0" applyFont="1" applyBorder="1" applyAlignment="1">
      <alignment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9" fontId="4" fillId="0" borderId="0" xfId="0" applyNumberFormat="1" applyFont="1" applyAlignment="1">
      <alignment vertical="center" wrapText="1"/>
    </xf>
    <xf numFmtId="9" fontId="8" fillId="0" borderId="7" xfId="0" applyNumberFormat="1" applyFont="1" applyBorder="1" applyAlignment="1">
      <alignment horizontal="center" vertical="center" wrapText="1"/>
    </xf>
    <xf numFmtId="9" fontId="4" fillId="0" borderId="1" xfId="0" applyNumberFormat="1" applyFont="1" applyBorder="1" applyAlignment="1">
      <alignment vertical="center" wrapText="1"/>
    </xf>
    <xf numFmtId="164" fontId="4" fillId="0" borderId="0" xfId="0" applyNumberFormat="1" applyFont="1" applyAlignment="1">
      <alignment vertical="center" wrapText="1"/>
    </xf>
    <xf numFmtId="164" fontId="8" fillId="0" borderId="7" xfId="0" applyNumberFormat="1" applyFont="1" applyBorder="1" applyAlignment="1">
      <alignment horizontal="center" vertical="center" wrapText="1"/>
    </xf>
    <xf numFmtId="164" fontId="4" fillId="0" borderId="1" xfId="0" applyNumberFormat="1" applyFont="1" applyBorder="1" applyAlignment="1">
      <alignment vertical="center" wrapText="1"/>
    </xf>
    <xf numFmtId="0" fontId="7" fillId="0" borderId="0" xfId="0" applyFont="1" applyAlignment="1">
      <alignment vertical="center"/>
    </xf>
    <xf numFmtId="0" fontId="5" fillId="0" borderId="0" xfId="0" applyFont="1" applyAlignment="1">
      <alignment vertical="center" wrapText="1"/>
    </xf>
    <xf numFmtId="3" fontId="3" fillId="0" borderId="1" xfId="0" applyNumberFormat="1" applyFont="1" applyBorder="1" applyAlignment="1">
      <alignment horizontal="center" vertical="center" wrapText="1"/>
    </xf>
    <xf numFmtId="0" fontId="5" fillId="0" borderId="0" xfId="0" applyFont="1" applyAlignment="1">
      <alignment vertical="center"/>
    </xf>
    <xf numFmtId="3" fontId="3" fillId="0" borderId="7" xfId="0" applyNumberFormat="1" applyFont="1" applyBorder="1" applyAlignment="1">
      <alignment horizontal="center" vertical="center" wrapText="1"/>
    </xf>
    <xf numFmtId="0" fontId="9" fillId="0" borderId="19" xfId="0" applyFont="1" applyBorder="1" applyAlignment="1" applyProtection="1">
      <alignment horizontal="center" vertical="center" wrapText="1"/>
      <protection hidden="1"/>
    </xf>
    <xf numFmtId="0" fontId="9" fillId="0" borderId="20" xfId="0" applyFont="1" applyBorder="1" applyAlignment="1" applyProtection="1">
      <alignment horizontal="center" vertical="center" wrapText="1"/>
      <protection hidden="1"/>
    </xf>
    <xf numFmtId="3" fontId="9" fillId="0" borderId="20" xfId="0" applyNumberFormat="1" applyFont="1" applyBorder="1" applyAlignment="1">
      <alignment horizontal="center" vertical="center" wrapText="1"/>
    </xf>
    <xf numFmtId="164" fontId="9" fillId="0" borderId="20" xfId="0" applyNumberFormat="1" applyFont="1" applyBorder="1" applyAlignment="1">
      <alignment horizontal="center" vertical="center" wrapText="1"/>
    </xf>
    <xf numFmtId="9" fontId="9" fillId="0" borderId="20" xfId="0" applyNumberFormat="1"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2" fillId="0" borderId="0" xfId="0" applyFont="1" applyAlignment="1">
      <alignment vertical="center" wrapText="1"/>
    </xf>
    <xf numFmtId="164" fontId="12" fillId="4" borderId="5" xfId="0" applyNumberFormat="1" applyFont="1" applyFill="1" applyBorder="1" applyAlignment="1">
      <alignment vertical="center" wrapText="1"/>
    </xf>
    <xf numFmtId="9" fontId="12" fillId="4" borderId="17" xfId="0" applyNumberFormat="1" applyFont="1" applyFill="1" applyBorder="1" applyAlignment="1">
      <alignment vertical="center" wrapText="1"/>
    </xf>
    <xf numFmtId="0" fontId="12" fillId="4" borderId="17" xfId="0" applyFont="1" applyFill="1" applyBorder="1" applyAlignment="1">
      <alignment vertical="center" wrapText="1"/>
    </xf>
    <xf numFmtId="0" fontId="12" fillId="4" borderId="18" xfId="0" applyFont="1" applyFill="1" applyBorder="1" applyAlignment="1">
      <alignment vertical="center" wrapText="1"/>
    </xf>
    <xf numFmtId="0" fontId="8" fillId="0" borderId="6" xfId="0" applyFont="1" applyBorder="1" applyAlignment="1" applyProtection="1">
      <alignment horizontal="center" vertical="center" wrapText="1"/>
      <protection hidden="1"/>
    </xf>
    <xf numFmtId="0" fontId="8" fillId="0" borderId="7" xfId="0" applyFont="1" applyBorder="1" applyAlignment="1" applyProtection="1">
      <alignment horizontal="center" vertical="center" wrapText="1"/>
      <protection hidden="1"/>
    </xf>
    <xf numFmtId="164" fontId="12" fillId="4" borderId="2" xfId="0" applyNumberFormat="1" applyFont="1" applyFill="1" applyBorder="1" applyAlignment="1">
      <alignment vertical="center" wrapText="1"/>
    </xf>
    <xf numFmtId="9" fontId="12" fillId="4" borderId="23" xfId="0" applyNumberFormat="1" applyFont="1" applyFill="1" applyBorder="1" applyAlignment="1">
      <alignment vertical="center" wrapText="1"/>
    </xf>
    <xf numFmtId="0" fontId="12" fillId="4" borderId="23" xfId="0" applyFont="1" applyFill="1" applyBorder="1" applyAlignment="1">
      <alignment vertical="center" wrapText="1"/>
    </xf>
    <xf numFmtId="0" fontId="12" fillId="4" borderId="24" xfId="0" applyFont="1" applyFill="1" applyBorder="1" applyAlignment="1">
      <alignment vertical="center" wrapText="1"/>
    </xf>
    <xf numFmtId="0" fontId="2" fillId="0" borderId="25" xfId="0" applyFont="1" applyBorder="1" applyAlignment="1" applyProtection="1">
      <alignment horizontal="center" vertical="center" wrapText="1"/>
      <protection hidden="1"/>
    </xf>
    <xf numFmtId="0" fontId="2" fillId="0" borderId="26" xfId="0" applyFont="1" applyBorder="1" applyAlignment="1" applyProtection="1">
      <alignment vertical="center" wrapText="1"/>
      <protection hidden="1"/>
    </xf>
    <xf numFmtId="0" fontId="6" fillId="0" borderId="26" xfId="0" applyFont="1" applyBorder="1" applyAlignment="1" applyProtection="1">
      <alignment vertical="center" wrapText="1"/>
      <protection hidden="1"/>
    </xf>
    <xf numFmtId="0" fontId="2" fillId="0" borderId="26" xfId="0" applyFont="1" applyBorder="1" applyAlignment="1" applyProtection="1">
      <alignment horizontal="center" vertical="center" wrapText="1"/>
      <protection hidden="1"/>
    </xf>
    <xf numFmtId="164" fontId="4" fillId="0" borderId="26" xfId="0" applyNumberFormat="1" applyFont="1" applyBorder="1" applyAlignment="1">
      <alignment vertical="center" wrapText="1"/>
    </xf>
    <xf numFmtId="9" fontId="4" fillId="0" borderId="26" xfId="0" applyNumberFormat="1" applyFont="1" applyBorder="1" applyAlignment="1">
      <alignment vertical="center" wrapText="1"/>
    </xf>
    <xf numFmtId="0" fontId="4" fillId="0" borderId="26" xfId="0" applyFont="1" applyBorder="1" applyAlignment="1">
      <alignment vertical="center" wrapText="1"/>
    </xf>
    <xf numFmtId="0" fontId="4" fillId="0" borderId="27" xfId="0" applyFont="1" applyBorder="1" applyAlignment="1">
      <alignment vertical="center" wrapText="1"/>
    </xf>
    <xf numFmtId="0" fontId="2" fillId="0" borderId="25" xfId="0" applyFont="1" applyBorder="1" applyAlignment="1">
      <alignment horizontal="center" vertical="center" wrapText="1"/>
    </xf>
    <xf numFmtId="3" fontId="3" fillId="0" borderId="4" xfId="0" applyNumberFormat="1" applyFont="1" applyBorder="1" applyAlignment="1">
      <alignment horizontal="center" vertical="center" wrapText="1"/>
    </xf>
    <xf numFmtId="3" fontId="3" fillId="0" borderId="28" xfId="0" applyNumberFormat="1" applyFont="1" applyBorder="1" applyAlignment="1">
      <alignment horizontal="center" vertical="center" wrapText="1"/>
    </xf>
    <xf numFmtId="0" fontId="6" fillId="0" borderId="1" xfId="0" applyFont="1" applyBorder="1" applyAlignment="1">
      <alignment horizontal="left" vertical="center" wrapText="1"/>
    </xf>
    <xf numFmtId="0" fontId="2" fillId="2" borderId="5" xfId="0" applyFont="1" applyFill="1" applyBorder="1" applyAlignment="1" applyProtection="1">
      <alignment vertical="center" wrapText="1"/>
      <protection hidden="1"/>
    </xf>
    <xf numFmtId="0" fontId="6" fillId="2" borderId="5" xfId="0" applyFont="1" applyFill="1" applyBorder="1" applyAlignment="1" applyProtection="1">
      <alignment vertical="center" wrapText="1"/>
      <protection hidden="1"/>
    </xf>
    <xf numFmtId="0" fontId="2" fillId="2" borderId="5" xfId="0" applyFont="1" applyFill="1" applyBorder="1" applyAlignment="1" applyProtection="1">
      <alignment horizontal="center" vertical="center" wrapText="1"/>
      <protection hidden="1"/>
    </xf>
    <xf numFmtId="0" fontId="2" fillId="0" borderId="29" xfId="0" applyFont="1" applyBorder="1" applyAlignment="1">
      <alignment horizontal="center" vertical="center" wrapText="1"/>
    </xf>
    <xf numFmtId="0" fontId="2" fillId="2" borderId="30" xfId="0" applyFont="1" applyFill="1" applyBorder="1" applyAlignment="1" applyProtection="1">
      <alignment vertical="center" wrapText="1"/>
      <protection hidden="1"/>
    </xf>
    <xf numFmtId="0" fontId="6" fillId="2" borderId="30" xfId="0" applyFont="1" applyFill="1" applyBorder="1" applyAlignment="1" applyProtection="1">
      <alignment vertical="center" wrapText="1"/>
      <protection hidden="1"/>
    </xf>
    <xf numFmtId="0" fontId="2" fillId="2" borderId="30" xfId="0" applyFont="1" applyFill="1" applyBorder="1" applyAlignment="1" applyProtection="1">
      <alignment horizontal="center" vertical="center" wrapText="1"/>
      <protection hidden="1"/>
    </xf>
    <xf numFmtId="3" fontId="3" fillId="0" borderId="30" xfId="0" applyNumberFormat="1" applyFont="1" applyBorder="1" applyAlignment="1">
      <alignment horizontal="center" vertical="center" wrapText="1"/>
    </xf>
    <xf numFmtId="164" fontId="4" fillId="0" borderId="30" xfId="0" applyNumberFormat="1" applyFont="1" applyBorder="1" applyAlignment="1">
      <alignment vertical="center" wrapText="1"/>
    </xf>
    <xf numFmtId="9" fontId="4" fillId="0" borderId="30" xfId="0" applyNumberFormat="1" applyFont="1" applyBorder="1" applyAlignment="1">
      <alignment vertical="center" wrapText="1"/>
    </xf>
    <xf numFmtId="0" fontId="4" fillId="0" borderId="30" xfId="0" applyFont="1" applyBorder="1" applyAlignment="1">
      <alignment vertical="center" wrapText="1"/>
    </xf>
    <xf numFmtId="0" fontId="4" fillId="0" borderId="31" xfId="0" applyFont="1" applyBorder="1" applyAlignment="1">
      <alignment vertical="center" wrapText="1"/>
    </xf>
    <xf numFmtId="164" fontId="12" fillId="4" borderId="35" xfId="0" applyNumberFormat="1" applyFont="1" applyFill="1" applyBorder="1" applyAlignment="1">
      <alignment vertical="center" wrapText="1"/>
    </xf>
    <xf numFmtId="9" fontId="12" fillId="4" borderId="36" xfId="0" applyNumberFormat="1" applyFont="1" applyFill="1" applyBorder="1" applyAlignment="1">
      <alignment vertical="center" wrapText="1"/>
    </xf>
    <xf numFmtId="0" fontId="12" fillId="4" borderId="36" xfId="0" applyFont="1" applyFill="1" applyBorder="1" applyAlignment="1">
      <alignment vertical="center" wrapText="1"/>
    </xf>
    <xf numFmtId="0" fontId="12" fillId="4" borderId="37" xfId="0" applyFont="1" applyFill="1" applyBorder="1" applyAlignment="1">
      <alignment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11" fillId="4" borderId="12" xfId="0" applyFont="1" applyFill="1" applyBorder="1" applyAlignment="1" applyProtection="1">
      <alignment horizontal="right" vertical="center" wrapText="1"/>
      <protection hidden="1"/>
    </xf>
    <xf numFmtId="0" fontId="11" fillId="4" borderId="13" xfId="0" applyFont="1" applyFill="1" applyBorder="1" applyAlignment="1" applyProtection="1">
      <alignment horizontal="right" vertical="center" wrapText="1"/>
      <protection hidden="1"/>
    </xf>
    <xf numFmtId="0" fontId="11" fillId="4" borderId="22" xfId="0" applyFont="1" applyFill="1" applyBorder="1" applyAlignment="1" applyProtection="1">
      <alignment horizontal="right" vertical="center" wrapText="1"/>
      <protection hidden="1"/>
    </xf>
    <xf numFmtId="0" fontId="11" fillId="4" borderId="14" xfId="0" applyFont="1" applyFill="1" applyBorder="1" applyAlignment="1" applyProtection="1">
      <alignment horizontal="right" vertical="center" wrapText="1"/>
      <protection hidden="1"/>
    </xf>
    <xf numFmtId="0" fontId="11" fillId="4" borderId="15" xfId="0" applyFont="1" applyFill="1" applyBorder="1" applyAlignment="1" applyProtection="1">
      <alignment horizontal="right" vertical="center" wrapText="1"/>
      <protection hidden="1"/>
    </xf>
    <xf numFmtId="0" fontId="11" fillId="4" borderId="16" xfId="0" applyFont="1" applyFill="1" applyBorder="1" applyAlignment="1" applyProtection="1">
      <alignment horizontal="right" vertical="center" wrapText="1"/>
      <protection hidden="1"/>
    </xf>
    <xf numFmtId="0" fontId="11" fillId="4" borderId="32" xfId="0" applyFont="1" applyFill="1" applyBorder="1" applyAlignment="1" applyProtection="1">
      <alignment horizontal="right" vertical="center" wrapText="1"/>
      <protection hidden="1"/>
    </xf>
    <xf numFmtId="0" fontId="11" fillId="4" borderId="33" xfId="0" applyFont="1" applyFill="1" applyBorder="1" applyAlignment="1" applyProtection="1">
      <alignment horizontal="right" vertical="center" wrapText="1"/>
      <protection hidden="1"/>
    </xf>
    <xf numFmtId="0" fontId="11" fillId="4" borderId="34" xfId="0" applyFont="1" applyFill="1" applyBorder="1" applyAlignment="1" applyProtection="1">
      <alignment horizontal="right" vertical="center" wrapText="1"/>
      <protection hidden="1"/>
    </xf>
  </cellXfs>
  <cellStyles count="2">
    <cellStyle name="Normalny" xfId="0" builtinId="0"/>
    <cellStyle name="Normalny 2" xfId="1" xr:uid="{B9FE3316-56FA-43B0-A9E0-7F56E0DFC01F}"/>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8B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A89BD-B8E5-4ADF-B30B-9FF2FB83A70F}">
  <sheetPr>
    <tabColor rgb="FFFFFF00"/>
  </sheetPr>
  <dimension ref="A1:M62"/>
  <sheetViews>
    <sheetView showGridLines="0" tabSelected="1" zoomScaleNormal="100" zoomScaleSheetLayoutView="100" workbookViewId="0">
      <pane ySplit="3" topLeftCell="A4" activePane="bottomLeft" state="frozen"/>
      <selection activeCell="B1" sqref="B1"/>
      <selection pane="bottomLeft" activeCell="D6" sqref="D6"/>
    </sheetView>
  </sheetViews>
  <sheetFormatPr defaultColWidth="0" defaultRowHeight="15" zeroHeight="1" x14ac:dyDescent="0.25"/>
  <cols>
    <col min="1" max="1" width="1.7109375" style="15" customWidth="1"/>
    <col min="2" max="2" width="4.85546875" style="8" bestFit="1" customWidth="1"/>
    <col min="3" max="3" width="23.140625" style="7" customWidth="1"/>
    <col min="4" max="4" width="84.140625" style="10" customWidth="1"/>
    <col min="5" max="5" width="6.42578125" style="7" customWidth="1"/>
    <col min="6" max="6" width="15" style="13" customWidth="1"/>
    <col min="7" max="7" width="12.85546875" style="24" customWidth="1"/>
    <col min="8" max="8" width="14.28515625" style="24" customWidth="1"/>
    <col min="9" max="9" width="14.28515625" style="21" customWidth="1"/>
    <col min="10" max="12" width="14.28515625" style="15" customWidth="1"/>
    <col min="13" max="13" width="1.7109375" style="15" customWidth="1"/>
    <col min="14" max="16384" width="8.85546875" style="15" hidden="1"/>
  </cols>
  <sheetData>
    <row r="1" spans="1:12" ht="10.15" customHeight="1" x14ac:dyDescent="0.25"/>
    <row r="2" spans="1:12" ht="16.5" thickBot="1" x14ac:dyDescent="0.3">
      <c r="B2" s="30" t="s">
        <v>103</v>
      </c>
      <c r="C2" s="27"/>
      <c r="D2" s="28"/>
      <c r="E2" s="28"/>
      <c r="F2" s="28"/>
    </row>
    <row r="3" spans="1:12" ht="77.45" customHeight="1" thickTop="1" thickBot="1" x14ac:dyDescent="0.3">
      <c r="A3" s="16"/>
      <c r="B3" s="44" t="s">
        <v>24</v>
      </c>
      <c r="C3" s="45" t="s">
        <v>0</v>
      </c>
      <c r="D3" s="45" t="s">
        <v>1</v>
      </c>
      <c r="E3" s="14" t="s">
        <v>2</v>
      </c>
      <c r="F3" s="31" t="s">
        <v>11</v>
      </c>
      <c r="G3" s="25" t="s">
        <v>23</v>
      </c>
      <c r="H3" s="25" t="s">
        <v>6</v>
      </c>
      <c r="I3" s="22" t="s">
        <v>7</v>
      </c>
      <c r="J3" s="19" t="s">
        <v>8</v>
      </c>
      <c r="K3" s="19" t="s">
        <v>9</v>
      </c>
      <c r="L3" s="20" t="s">
        <v>10</v>
      </c>
    </row>
    <row r="4" spans="1:12" ht="16.5" thickTop="1" thickBot="1" x14ac:dyDescent="0.3">
      <c r="B4" s="32" t="s">
        <v>12</v>
      </c>
      <c r="C4" s="33" t="s">
        <v>13</v>
      </c>
      <c r="D4" s="33" t="s">
        <v>14</v>
      </c>
      <c r="E4" s="33" t="s">
        <v>15</v>
      </c>
      <c r="F4" s="34" t="s">
        <v>16</v>
      </c>
      <c r="G4" s="35" t="s">
        <v>17</v>
      </c>
      <c r="H4" s="35" t="s">
        <v>18</v>
      </c>
      <c r="I4" s="36" t="s">
        <v>19</v>
      </c>
      <c r="J4" s="37" t="s">
        <v>20</v>
      </c>
      <c r="K4" s="37" t="s">
        <v>21</v>
      </c>
      <c r="L4" s="38" t="s">
        <v>22</v>
      </c>
    </row>
    <row r="5" spans="1:12" ht="15" customHeight="1" thickTop="1" x14ac:dyDescent="0.25">
      <c r="B5" s="78" t="s">
        <v>68</v>
      </c>
      <c r="C5" s="79"/>
      <c r="D5" s="79"/>
      <c r="E5" s="79"/>
      <c r="F5" s="79"/>
      <c r="G5" s="79"/>
      <c r="H5" s="79"/>
      <c r="I5" s="79"/>
      <c r="J5" s="79"/>
      <c r="K5" s="79"/>
      <c r="L5" s="80"/>
    </row>
    <row r="6" spans="1:12" ht="96.75" thickBot="1" x14ac:dyDescent="0.3">
      <c r="B6" s="50">
        <v>1</v>
      </c>
      <c r="C6" s="51" t="s">
        <v>69</v>
      </c>
      <c r="D6" s="52" t="s">
        <v>106</v>
      </c>
      <c r="E6" s="53" t="s">
        <v>27</v>
      </c>
      <c r="F6" s="59">
        <v>9125</v>
      </c>
      <c r="G6" s="54"/>
      <c r="H6" s="54">
        <f>F6*G6</f>
        <v>0</v>
      </c>
      <c r="I6" s="55"/>
      <c r="J6" s="54">
        <f>H6+H6*I6</f>
        <v>0</v>
      </c>
      <c r="K6" s="56"/>
      <c r="L6" s="57"/>
    </row>
    <row r="7" spans="1:12" s="39" customFormat="1" x14ac:dyDescent="0.25">
      <c r="B7" s="81" t="s">
        <v>25</v>
      </c>
      <c r="C7" s="82"/>
      <c r="D7" s="82"/>
      <c r="E7" s="82"/>
      <c r="F7" s="82"/>
      <c r="G7" s="83"/>
      <c r="H7" s="46">
        <f>H6</f>
        <v>0</v>
      </c>
      <c r="I7" s="47"/>
      <c r="J7" s="46">
        <f>J6</f>
        <v>0</v>
      </c>
      <c r="K7" s="48"/>
      <c r="L7" s="49"/>
    </row>
    <row r="8" spans="1:12" s="39" customFormat="1" ht="15.75" thickBot="1" x14ac:dyDescent="0.3">
      <c r="B8" s="84" t="s">
        <v>26</v>
      </c>
      <c r="C8" s="85"/>
      <c r="D8" s="85"/>
      <c r="E8" s="85"/>
      <c r="F8" s="85"/>
      <c r="G8" s="86"/>
      <c r="H8" s="40">
        <f>H7*1.3</f>
        <v>0</v>
      </c>
      <c r="I8" s="41"/>
      <c r="J8" s="40">
        <f>J7*1.3</f>
        <v>0</v>
      </c>
      <c r="K8" s="42"/>
      <c r="L8" s="43"/>
    </row>
    <row r="9" spans="1:12" ht="15" customHeight="1" thickTop="1" x14ac:dyDescent="0.25">
      <c r="B9" s="78" t="s">
        <v>28</v>
      </c>
      <c r="C9" s="79"/>
      <c r="D9" s="79"/>
      <c r="E9" s="79"/>
      <c r="F9" s="79"/>
      <c r="G9" s="79"/>
      <c r="H9" s="79"/>
      <c r="I9" s="79"/>
      <c r="J9" s="79"/>
      <c r="K9" s="79"/>
      <c r="L9" s="80"/>
    </row>
    <row r="10" spans="1:12" ht="84" x14ac:dyDescent="0.25">
      <c r="B10" s="9">
        <v>1</v>
      </c>
      <c r="C10" s="1" t="s">
        <v>29</v>
      </c>
      <c r="D10" s="11" t="s">
        <v>71</v>
      </c>
      <c r="E10" s="5" t="s">
        <v>4</v>
      </c>
      <c r="F10" s="59">
        <v>101212</v>
      </c>
      <c r="G10" s="26"/>
      <c r="H10" s="26">
        <f t="shared" ref="H10:H33" si="0">F10*G10</f>
        <v>0</v>
      </c>
      <c r="I10" s="23"/>
      <c r="J10" s="26">
        <f t="shared" ref="J10:J33" si="1">H10+H10*I10</f>
        <v>0</v>
      </c>
      <c r="K10" s="17"/>
      <c r="L10" s="18"/>
    </row>
    <row r="11" spans="1:12" ht="96" x14ac:dyDescent="0.25">
      <c r="B11" s="9">
        <v>2</v>
      </c>
      <c r="C11" s="1" t="s">
        <v>30</v>
      </c>
      <c r="D11" s="11" t="s">
        <v>72</v>
      </c>
      <c r="E11" s="4" t="s">
        <v>4</v>
      </c>
      <c r="F11" s="59">
        <v>12075</v>
      </c>
      <c r="G11" s="26"/>
      <c r="H11" s="26">
        <f t="shared" si="0"/>
        <v>0</v>
      </c>
      <c r="I11" s="23"/>
      <c r="J11" s="26">
        <f t="shared" si="1"/>
        <v>0</v>
      </c>
      <c r="K11" s="17"/>
      <c r="L11" s="18"/>
    </row>
    <row r="12" spans="1:12" ht="60" x14ac:dyDescent="0.25">
      <c r="B12" s="9">
        <v>3</v>
      </c>
      <c r="C12" s="1" t="s">
        <v>31</v>
      </c>
      <c r="D12" s="11" t="s">
        <v>73</v>
      </c>
      <c r="E12" s="5" t="s">
        <v>4</v>
      </c>
      <c r="F12" s="59">
        <v>1122</v>
      </c>
      <c r="G12" s="26"/>
      <c r="H12" s="26">
        <f t="shared" ref="H12:H15" si="2">F12*G12</f>
        <v>0</v>
      </c>
      <c r="I12" s="23"/>
      <c r="J12" s="26">
        <f t="shared" ref="J12:J15" si="3">H12+H12*I12</f>
        <v>0</v>
      </c>
      <c r="K12" s="17"/>
      <c r="L12" s="18"/>
    </row>
    <row r="13" spans="1:12" ht="84" x14ac:dyDescent="0.25">
      <c r="B13" s="9">
        <v>4</v>
      </c>
      <c r="C13" s="1" t="s">
        <v>32</v>
      </c>
      <c r="D13" s="12" t="s">
        <v>74</v>
      </c>
      <c r="E13" s="6" t="s">
        <v>4</v>
      </c>
      <c r="F13" s="59">
        <v>4950</v>
      </c>
      <c r="G13" s="26"/>
      <c r="H13" s="26">
        <f t="shared" si="2"/>
        <v>0</v>
      </c>
      <c r="I13" s="23"/>
      <c r="J13" s="26">
        <f t="shared" si="3"/>
        <v>0</v>
      </c>
      <c r="K13" s="17"/>
      <c r="L13" s="18"/>
    </row>
    <row r="14" spans="1:12" ht="60" x14ac:dyDescent="0.25">
      <c r="B14" s="9">
        <v>5</v>
      </c>
      <c r="C14" s="1" t="s">
        <v>33</v>
      </c>
      <c r="D14" s="12" t="s">
        <v>75</v>
      </c>
      <c r="E14" s="6" t="s">
        <v>4</v>
      </c>
      <c r="F14" s="59">
        <v>11208</v>
      </c>
      <c r="G14" s="26"/>
      <c r="H14" s="26">
        <f t="shared" si="2"/>
        <v>0</v>
      </c>
      <c r="I14" s="23"/>
      <c r="J14" s="26">
        <f t="shared" si="3"/>
        <v>0</v>
      </c>
      <c r="K14" s="17"/>
      <c r="L14" s="18"/>
    </row>
    <row r="15" spans="1:12" ht="72" x14ac:dyDescent="0.25">
      <c r="B15" s="9">
        <v>6</v>
      </c>
      <c r="C15" s="1" t="s">
        <v>34</v>
      </c>
      <c r="D15" s="3" t="s">
        <v>76</v>
      </c>
      <c r="E15" s="6" t="s">
        <v>4</v>
      </c>
      <c r="F15" s="59">
        <v>8662</v>
      </c>
      <c r="G15" s="26"/>
      <c r="H15" s="26">
        <f t="shared" si="2"/>
        <v>0</v>
      </c>
      <c r="I15" s="23"/>
      <c r="J15" s="26">
        <f t="shared" si="3"/>
        <v>0</v>
      </c>
      <c r="K15" s="17"/>
      <c r="L15" s="18"/>
    </row>
    <row r="16" spans="1:12" ht="96" x14ac:dyDescent="0.25">
      <c r="B16" s="9">
        <v>7</v>
      </c>
      <c r="C16" s="1" t="s">
        <v>35</v>
      </c>
      <c r="D16" s="12" t="s">
        <v>77</v>
      </c>
      <c r="E16" s="6" t="s">
        <v>4</v>
      </c>
      <c r="F16" s="59">
        <v>1829</v>
      </c>
      <c r="G16" s="26"/>
      <c r="H16" s="26">
        <f t="shared" si="0"/>
        <v>0</v>
      </c>
      <c r="I16" s="23"/>
      <c r="J16" s="26">
        <f t="shared" si="1"/>
        <v>0</v>
      </c>
      <c r="K16" s="17"/>
      <c r="L16" s="18"/>
    </row>
    <row r="17" spans="2:12" ht="84" x14ac:dyDescent="0.25">
      <c r="B17" s="9">
        <v>8</v>
      </c>
      <c r="C17" s="1" t="s">
        <v>94</v>
      </c>
      <c r="D17" s="12" t="s">
        <v>78</v>
      </c>
      <c r="E17" s="6" t="s">
        <v>4</v>
      </c>
      <c r="F17" s="59">
        <v>5293</v>
      </c>
      <c r="G17" s="26"/>
      <c r="H17" s="26">
        <f t="shared" si="0"/>
        <v>0</v>
      </c>
      <c r="I17" s="23"/>
      <c r="J17" s="26">
        <f t="shared" si="1"/>
        <v>0</v>
      </c>
      <c r="K17" s="17"/>
      <c r="L17" s="18"/>
    </row>
    <row r="18" spans="2:12" ht="96" x14ac:dyDescent="0.25">
      <c r="B18" s="9">
        <v>9</v>
      </c>
      <c r="C18" s="1" t="s">
        <v>36</v>
      </c>
      <c r="D18" s="12" t="s">
        <v>79</v>
      </c>
      <c r="E18" s="6" t="s">
        <v>4</v>
      </c>
      <c r="F18" s="59">
        <v>23953</v>
      </c>
      <c r="G18" s="26"/>
      <c r="H18" s="26">
        <f t="shared" si="0"/>
        <v>0</v>
      </c>
      <c r="I18" s="23"/>
      <c r="J18" s="26">
        <f t="shared" si="1"/>
        <v>0</v>
      </c>
      <c r="K18" s="17"/>
      <c r="L18" s="18"/>
    </row>
    <row r="19" spans="2:12" ht="51" x14ac:dyDescent="0.25">
      <c r="B19" s="9">
        <v>10</v>
      </c>
      <c r="C19" s="2" t="s">
        <v>37</v>
      </c>
      <c r="D19" s="12" t="s">
        <v>80</v>
      </c>
      <c r="E19" s="6" t="s">
        <v>4</v>
      </c>
      <c r="F19" s="59">
        <v>6589</v>
      </c>
      <c r="G19" s="26"/>
      <c r="H19" s="26">
        <f t="shared" si="0"/>
        <v>0</v>
      </c>
      <c r="I19" s="23"/>
      <c r="J19" s="26">
        <f t="shared" si="1"/>
        <v>0</v>
      </c>
      <c r="K19" s="17"/>
      <c r="L19" s="18"/>
    </row>
    <row r="20" spans="2:12" ht="36" x14ac:dyDescent="0.25">
      <c r="B20" s="9">
        <v>11</v>
      </c>
      <c r="C20" s="2" t="s">
        <v>38</v>
      </c>
      <c r="D20" s="12" t="s">
        <v>39</v>
      </c>
      <c r="E20" s="6" t="s">
        <v>4</v>
      </c>
      <c r="F20" s="59">
        <v>38625</v>
      </c>
      <c r="G20" s="26"/>
      <c r="H20" s="26">
        <f t="shared" si="0"/>
        <v>0</v>
      </c>
      <c r="I20" s="23"/>
      <c r="J20" s="26">
        <f t="shared" si="1"/>
        <v>0</v>
      </c>
      <c r="K20" s="17"/>
      <c r="L20" s="18"/>
    </row>
    <row r="21" spans="2:12" ht="60" x14ac:dyDescent="0.25">
      <c r="B21" s="9">
        <v>12</v>
      </c>
      <c r="C21" s="1" t="s">
        <v>40</v>
      </c>
      <c r="D21" s="12" t="s">
        <v>41</v>
      </c>
      <c r="E21" s="6" t="s">
        <v>5</v>
      </c>
      <c r="F21" s="59">
        <v>16121</v>
      </c>
      <c r="G21" s="26"/>
      <c r="H21" s="26">
        <f t="shared" si="0"/>
        <v>0</v>
      </c>
      <c r="I21" s="23"/>
      <c r="J21" s="26">
        <f t="shared" si="1"/>
        <v>0</v>
      </c>
      <c r="K21" s="17"/>
      <c r="L21" s="18"/>
    </row>
    <row r="22" spans="2:12" ht="72" x14ac:dyDescent="0.25">
      <c r="B22" s="9">
        <v>13</v>
      </c>
      <c r="C22" s="1" t="s">
        <v>42</v>
      </c>
      <c r="D22" s="12" t="s">
        <v>81</v>
      </c>
      <c r="E22" s="6" t="s">
        <v>4</v>
      </c>
      <c r="F22" s="59">
        <v>1211</v>
      </c>
      <c r="G22" s="26"/>
      <c r="H22" s="26">
        <f t="shared" si="0"/>
        <v>0</v>
      </c>
      <c r="I22" s="23"/>
      <c r="J22" s="26">
        <f t="shared" si="1"/>
        <v>0</v>
      </c>
      <c r="K22" s="17"/>
      <c r="L22" s="18"/>
    </row>
    <row r="23" spans="2:12" ht="36" x14ac:dyDescent="0.25">
      <c r="B23" s="9">
        <v>14</v>
      </c>
      <c r="C23" s="1" t="s">
        <v>43</v>
      </c>
      <c r="D23" s="12" t="s">
        <v>82</v>
      </c>
      <c r="E23" s="6" t="s">
        <v>4</v>
      </c>
      <c r="F23" s="59">
        <v>8983</v>
      </c>
      <c r="G23" s="26"/>
      <c r="H23" s="26">
        <f t="shared" si="0"/>
        <v>0</v>
      </c>
      <c r="I23" s="23"/>
      <c r="J23" s="26">
        <f t="shared" si="1"/>
        <v>0</v>
      </c>
      <c r="K23" s="17"/>
      <c r="L23" s="18"/>
    </row>
    <row r="24" spans="2:12" ht="36" x14ac:dyDescent="0.25">
      <c r="B24" s="9">
        <v>15</v>
      </c>
      <c r="C24" s="2" t="s">
        <v>44</v>
      </c>
      <c r="D24" s="12" t="s">
        <v>83</v>
      </c>
      <c r="E24" s="6" t="s">
        <v>4</v>
      </c>
      <c r="F24" s="59">
        <v>354</v>
      </c>
      <c r="G24" s="26"/>
      <c r="H24" s="26">
        <f t="shared" si="0"/>
        <v>0</v>
      </c>
      <c r="I24" s="23"/>
      <c r="J24" s="26">
        <f t="shared" si="1"/>
        <v>0</v>
      </c>
      <c r="K24" s="17"/>
      <c r="L24" s="18"/>
    </row>
    <row r="25" spans="2:12" ht="60" x14ac:dyDescent="0.25">
      <c r="B25" s="9">
        <v>16</v>
      </c>
      <c r="C25" s="2" t="s">
        <v>45</v>
      </c>
      <c r="D25" s="12" t="s">
        <v>84</v>
      </c>
      <c r="E25" s="6" t="s">
        <v>4</v>
      </c>
      <c r="F25" s="59">
        <v>2600</v>
      </c>
      <c r="G25" s="26"/>
      <c r="H25" s="26">
        <f t="shared" si="0"/>
        <v>0</v>
      </c>
      <c r="I25" s="23"/>
      <c r="J25" s="26">
        <f t="shared" si="1"/>
        <v>0</v>
      </c>
      <c r="K25" s="17"/>
      <c r="L25" s="18"/>
    </row>
    <row r="26" spans="2:12" ht="48" x14ac:dyDescent="0.25">
      <c r="B26" s="9">
        <v>17</v>
      </c>
      <c r="C26" s="2" t="s">
        <v>46</v>
      </c>
      <c r="D26" s="12" t="s">
        <v>85</v>
      </c>
      <c r="E26" s="6" t="s">
        <v>4</v>
      </c>
      <c r="F26" s="59">
        <v>90</v>
      </c>
      <c r="G26" s="26"/>
      <c r="H26" s="26">
        <f t="shared" si="0"/>
        <v>0</v>
      </c>
      <c r="I26" s="23"/>
      <c r="J26" s="26">
        <f t="shared" si="1"/>
        <v>0</v>
      </c>
      <c r="K26" s="17"/>
      <c r="L26" s="18"/>
    </row>
    <row r="27" spans="2:12" ht="36" x14ac:dyDescent="0.25">
      <c r="B27" s="9">
        <v>18</v>
      </c>
      <c r="C27" s="2" t="s">
        <v>47</v>
      </c>
      <c r="D27" s="12" t="s">
        <v>48</v>
      </c>
      <c r="E27" s="6" t="s">
        <v>5</v>
      </c>
      <c r="F27" s="59">
        <v>304</v>
      </c>
      <c r="G27" s="26"/>
      <c r="H27" s="26">
        <f t="shared" si="0"/>
        <v>0</v>
      </c>
      <c r="I27" s="23"/>
      <c r="J27" s="26">
        <f t="shared" si="1"/>
        <v>0</v>
      </c>
      <c r="K27" s="17"/>
      <c r="L27" s="18"/>
    </row>
    <row r="28" spans="2:12" ht="96" x14ac:dyDescent="0.25">
      <c r="B28" s="9">
        <v>19</v>
      </c>
      <c r="C28" s="2" t="s">
        <v>49</v>
      </c>
      <c r="D28" s="12" t="s">
        <v>86</v>
      </c>
      <c r="E28" s="6" t="s">
        <v>4</v>
      </c>
      <c r="F28" s="59">
        <v>6143</v>
      </c>
      <c r="G28" s="26"/>
      <c r="H28" s="26">
        <f t="shared" si="0"/>
        <v>0</v>
      </c>
      <c r="I28" s="23"/>
      <c r="J28" s="26">
        <f t="shared" si="1"/>
        <v>0</v>
      </c>
      <c r="K28" s="17"/>
      <c r="L28" s="18"/>
    </row>
    <row r="29" spans="2:12" ht="60" x14ac:dyDescent="0.25">
      <c r="B29" s="9">
        <v>20</v>
      </c>
      <c r="C29" s="2" t="s">
        <v>50</v>
      </c>
      <c r="D29" s="12" t="s">
        <v>87</v>
      </c>
      <c r="E29" s="6" t="s">
        <v>4</v>
      </c>
      <c r="F29" s="59">
        <v>585</v>
      </c>
      <c r="G29" s="26"/>
      <c r="H29" s="26">
        <f t="shared" si="0"/>
        <v>0</v>
      </c>
      <c r="I29" s="23"/>
      <c r="J29" s="26">
        <f t="shared" si="1"/>
        <v>0</v>
      </c>
      <c r="K29" s="17"/>
      <c r="L29" s="18"/>
    </row>
    <row r="30" spans="2:12" ht="48" x14ac:dyDescent="0.25">
      <c r="B30" s="9">
        <v>21</v>
      </c>
      <c r="C30" s="2" t="s">
        <v>51</v>
      </c>
      <c r="D30" s="61" t="s">
        <v>88</v>
      </c>
      <c r="E30" s="6" t="s">
        <v>5</v>
      </c>
      <c r="F30" s="59">
        <v>32382</v>
      </c>
      <c r="G30" s="26"/>
      <c r="H30" s="26">
        <f t="shared" si="0"/>
        <v>0</v>
      </c>
      <c r="I30" s="23"/>
      <c r="J30" s="26">
        <f t="shared" si="1"/>
        <v>0</v>
      </c>
      <c r="K30" s="17"/>
      <c r="L30" s="18"/>
    </row>
    <row r="31" spans="2:12" ht="84" x14ac:dyDescent="0.25">
      <c r="B31" s="9">
        <v>22</v>
      </c>
      <c r="C31" s="2" t="s">
        <v>52</v>
      </c>
      <c r="D31" s="12" t="s">
        <v>89</v>
      </c>
      <c r="E31" s="6" t="s">
        <v>5</v>
      </c>
      <c r="F31" s="59">
        <v>32448</v>
      </c>
      <c r="G31" s="26"/>
      <c r="H31" s="26">
        <f t="shared" si="0"/>
        <v>0</v>
      </c>
      <c r="I31" s="23"/>
      <c r="J31" s="26">
        <f t="shared" si="1"/>
        <v>0</v>
      </c>
      <c r="K31" s="17"/>
      <c r="L31" s="18"/>
    </row>
    <row r="32" spans="2:12" ht="60" x14ac:dyDescent="0.25">
      <c r="B32" s="9">
        <v>23</v>
      </c>
      <c r="C32" s="2" t="s">
        <v>101</v>
      </c>
      <c r="D32" s="12" t="s">
        <v>102</v>
      </c>
      <c r="E32" s="6" t="s">
        <v>3</v>
      </c>
      <c r="F32" s="59">
        <v>145</v>
      </c>
      <c r="G32" s="26"/>
      <c r="H32" s="26">
        <f t="shared" si="0"/>
        <v>0</v>
      </c>
      <c r="I32" s="23"/>
      <c r="J32" s="26">
        <f t="shared" si="1"/>
        <v>0</v>
      </c>
      <c r="K32" s="17"/>
      <c r="L32" s="18"/>
    </row>
    <row r="33" spans="2:12" ht="60.75" thickBot="1" x14ac:dyDescent="0.3">
      <c r="B33" s="58">
        <v>24</v>
      </c>
      <c r="C33" s="62" t="s">
        <v>53</v>
      </c>
      <c r="D33" s="63" t="s">
        <v>54</v>
      </c>
      <c r="E33" s="64" t="s">
        <v>5</v>
      </c>
      <c r="F33" s="60">
        <v>2500</v>
      </c>
      <c r="G33" s="54"/>
      <c r="H33" s="54">
        <f t="shared" si="0"/>
        <v>0</v>
      </c>
      <c r="I33" s="55"/>
      <c r="J33" s="54">
        <f t="shared" si="1"/>
        <v>0</v>
      </c>
      <c r="K33" s="56"/>
      <c r="L33" s="57"/>
    </row>
    <row r="34" spans="2:12" s="39" customFormat="1" x14ac:dyDescent="0.25">
      <c r="B34" s="81" t="s">
        <v>25</v>
      </c>
      <c r="C34" s="82"/>
      <c r="D34" s="82"/>
      <c r="E34" s="82"/>
      <c r="F34" s="82"/>
      <c r="G34" s="83"/>
      <c r="H34" s="46">
        <f>SUM(H10:H33)</f>
        <v>0</v>
      </c>
      <c r="I34" s="47"/>
      <c r="J34" s="46">
        <f>SUM(J10:J33)</f>
        <v>0</v>
      </c>
      <c r="K34" s="48"/>
      <c r="L34" s="49"/>
    </row>
    <row r="35" spans="2:12" s="39" customFormat="1" ht="15.75" thickBot="1" x14ac:dyDescent="0.3">
      <c r="B35" s="84" t="s">
        <v>26</v>
      </c>
      <c r="C35" s="85"/>
      <c r="D35" s="85"/>
      <c r="E35" s="85"/>
      <c r="F35" s="85"/>
      <c r="G35" s="86"/>
      <c r="H35" s="40">
        <f>H34*1.3</f>
        <v>0</v>
      </c>
      <c r="I35" s="41"/>
      <c r="J35" s="40">
        <f>J34*1.3</f>
        <v>0</v>
      </c>
      <c r="K35" s="42"/>
      <c r="L35" s="43"/>
    </row>
    <row r="36" spans="2:12" ht="15" customHeight="1" thickTop="1" x14ac:dyDescent="0.25">
      <c r="B36" s="78" t="s">
        <v>70</v>
      </c>
      <c r="C36" s="79"/>
      <c r="D36" s="79"/>
      <c r="E36" s="79"/>
      <c r="F36" s="79"/>
      <c r="G36" s="79"/>
      <c r="H36" s="79"/>
      <c r="I36" s="79"/>
      <c r="J36" s="79"/>
      <c r="K36" s="79"/>
      <c r="L36" s="80"/>
    </row>
    <row r="37" spans="2:12" ht="192" x14ac:dyDescent="0.25">
      <c r="B37" s="9">
        <v>1</v>
      </c>
      <c r="C37" s="1" t="s">
        <v>55</v>
      </c>
      <c r="D37" s="11" t="s">
        <v>90</v>
      </c>
      <c r="E37" s="5" t="s">
        <v>3</v>
      </c>
      <c r="F37" s="29">
        <v>40</v>
      </c>
      <c r="G37" s="26"/>
      <c r="H37" s="26">
        <f t="shared" ref="H37:H49" si="4">F37*G37</f>
        <v>0</v>
      </c>
      <c r="I37" s="23"/>
      <c r="J37" s="26">
        <f t="shared" ref="J37:J49" si="5">H37+H37*I37</f>
        <v>0</v>
      </c>
      <c r="K37" s="17"/>
      <c r="L37" s="18"/>
    </row>
    <row r="38" spans="2:12" x14ac:dyDescent="0.25">
      <c r="B38" s="9">
        <v>2</v>
      </c>
      <c r="C38" s="1" t="s">
        <v>56</v>
      </c>
      <c r="D38" s="11" t="s">
        <v>57</v>
      </c>
      <c r="E38" s="4" t="s">
        <v>3</v>
      </c>
      <c r="F38" s="29">
        <v>500</v>
      </c>
      <c r="G38" s="26"/>
      <c r="H38" s="26">
        <f t="shared" si="4"/>
        <v>0</v>
      </c>
      <c r="I38" s="23"/>
      <c r="J38" s="26">
        <f t="shared" si="5"/>
        <v>0</v>
      </c>
      <c r="K38" s="17"/>
      <c r="L38" s="18"/>
    </row>
    <row r="39" spans="2:12" ht="24" x14ac:dyDescent="0.25">
      <c r="B39" s="9">
        <v>3</v>
      </c>
      <c r="C39" s="1" t="s">
        <v>58</v>
      </c>
      <c r="D39" s="11" t="s">
        <v>99</v>
      </c>
      <c r="E39" s="5" t="s">
        <v>3</v>
      </c>
      <c r="F39" s="29">
        <v>1000</v>
      </c>
      <c r="G39" s="26"/>
      <c r="H39" s="26">
        <f t="shared" si="4"/>
        <v>0</v>
      </c>
      <c r="I39" s="23"/>
      <c r="J39" s="26">
        <f t="shared" si="5"/>
        <v>0</v>
      </c>
      <c r="K39" s="17"/>
      <c r="L39" s="18"/>
    </row>
    <row r="40" spans="2:12" ht="288" x14ac:dyDescent="0.25">
      <c r="B40" s="9">
        <v>4</v>
      </c>
      <c r="C40" s="1" t="s">
        <v>59</v>
      </c>
      <c r="D40" s="12" t="s">
        <v>91</v>
      </c>
      <c r="E40" s="6" t="s">
        <v>3</v>
      </c>
      <c r="F40" s="29">
        <v>35</v>
      </c>
      <c r="G40" s="26"/>
      <c r="H40" s="26">
        <f t="shared" si="4"/>
        <v>0</v>
      </c>
      <c r="I40" s="23"/>
      <c r="J40" s="26">
        <f t="shared" si="5"/>
        <v>0</v>
      </c>
      <c r="K40" s="17"/>
      <c r="L40" s="18"/>
    </row>
    <row r="41" spans="2:12" ht="24" x14ac:dyDescent="0.25">
      <c r="B41" s="9">
        <v>5</v>
      </c>
      <c r="C41" s="1" t="s">
        <v>58</v>
      </c>
      <c r="D41" s="12" t="s">
        <v>95</v>
      </c>
      <c r="E41" s="6" t="s">
        <v>3</v>
      </c>
      <c r="F41" s="29">
        <v>1000</v>
      </c>
      <c r="G41" s="26"/>
      <c r="H41" s="26">
        <f t="shared" si="4"/>
        <v>0</v>
      </c>
      <c r="I41" s="23"/>
      <c r="J41" s="26">
        <f t="shared" si="5"/>
        <v>0</v>
      </c>
      <c r="K41" s="17"/>
      <c r="L41" s="18"/>
    </row>
    <row r="42" spans="2:12" ht="36" x14ac:dyDescent="0.25">
      <c r="B42" s="9">
        <v>6</v>
      </c>
      <c r="C42" s="1" t="s">
        <v>60</v>
      </c>
      <c r="D42" s="3" t="s">
        <v>61</v>
      </c>
      <c r="E42" s="6" t="s">
        <v>3</v>
      </c>
      <c r="F42" s="29">
        <v>35</v>
      </c>
      <c r="G42" s="26"/>
      <c r="H42" s="26">
        <f t="shared" si="4"/>
        <v>0</v>
      </c>
      <c r="I42" s="23"/>
      <c r="J42" s="26">
        <f t="shared" si="5"/>
        <v>0</v>
      </c>
      <c r="K42" s="17"/>
      <c r="L42" s="18"/>
    </row>
    <row r="43" spans="2:12" ht="36" x14ac:dyDescent="0.25">
      <c r="B43" s="9">
        <v>7</v>
      </c>
      <c r="C43" s="1" t="s">
        <v>62</v>
      </c>
      <c r="D43" s="12" t="s">
        <v>63</v>
      </c>
      <c r="E43" s="6" t="s">
        <v>3</v>
      </c>
      <c r="F43" s="29">
        <v>45</v>
      </c>
      <c r="G43" s="26"/>
      <c r="H43" s="26">
        <f t="shared" si="4"/>
        <v>0</v>
      </c>
      <c r="I43" s="23"/>
      <c r="J43" s="26">
        <f t="shared" si="5"/>
        <v>0</v>
      </c>
      <c r="K43" s="17"/>
      <c r="L43" s="18"/>
    </row>
    <row r="44" spans="2:12" ht="90" customHeight="1" x14ac:dyDescent="0.25">
      <c r="B44" s="9">
        <v>8</v>
      </c>
      <c r="C44" s="1" t="s">
        <v>64</v>
      </c>
      <c r="D44" s="12" t="s">
        <v>100</v>
      </c>
      <c r="E44" s="6" t="s">
        <v>3</v>
      </c>
      <c r="F44" s="29">
        <v>35</v>
      </c>
      <c r="G44" s="26"/>
      <c r="H44" s="26">
        <f t="shared" si="4"/>
        <v>0</v>
      </c>
      <c r="I44" s="23"/>
      <c r="J44" s="26">
        <f t="shared" si="5"/>
        <v>0</v>
      </c>
      <c r="K44" s="17"/>
      <c r="L44" s="18"/>
    </row>
    <row r="45" spans="2:12" ht="240" x14ac:dyDescent="0.25">
      <c r="B45" s="9">
        <v>9</v>
      </c>
      <c r="C45" s="1" t="s">
        <v>65</v>
      </c>
      <c r="D45" s="12" t="s">
        <v>92</v>
      </c>
      <c r="E45" s="6" t="s">
        <v>3</v>
      </c>
      <c r="F45" s="29">
        <v>25</v>
      </c>
      <c r="G45" s="26"/>
      <c r="H45" s="26">
        <f t="shared" si="4"/>
        <v>0</v>
      </c>
      <c r="I45" s="23"/>
      <c r="J45" s="26">
        <f t="shared" si="5"/>
        <v>0</v>
      </c>
      <c r="K45" s="17"/>
      <c r="L45" s="18"/>
    </row>
    <row r="46" spans="2:12" ht="36" x14ac:dyDescent="0.25">
      <c r="B46" s="9">
        <v>10</v>
      </c>
      <c r="C46" s="2" t="s">
        <v>60</v>
      </c>
      <c r="D46" s="12" t="s">
        <v>96</v>
      </c>
      <c r="E46" s="6" t="s">
        <v>66</v>
      </c>
      <c r="F46" s="29">
        <v>25</v>
      </c>
      <c r="G46" s="26"/>
      <c r="H46" s="26">
        <f t="shared" si="4"/>
        <v>0</v>
      </c>
      <c r="I46" s="23"/>
      <c r="J46" s="26">
        <f t="shared" si="5"/>
        <v>0</v>
      </c>
      <c r="K46" s="17"/>
      <c r="L46" s="18"/>
    </row>
    <row r="47" spans="2:12" ht="264" x14ac:dyDescent="0.25">
      <c r="B47" s="9">
        <v>11</v>
      </c>
      <c r="C47" s="2" t="s">
        <v>67</v>
      </c>
      <c r="D47" s="12" t="s">
        <v>93</v>
      </c>
      <c r="E47" s="6" t="s">
        <v>3</v>
      </c>
      <c r="F47" s="29">
        <v>10</v>
      </c>
      <c r="G47" s="26"/>
      <c r="H47" s="26">
        <f t="shared" si="4"/>
        <v>0</v>
      </c>
      <c r="I47" s="23"/>
      <c r="J47" s="26">
        <f t="shared" si="5"/>
        <v>0</v>
      </c>
      <c r="K47" s="17"/>
      <c r="L47" s="18"/>
    </row>
    <row r="48" spans="2:12" x14ac:dyDescent="0.25">
      <c r="B48" s="9">
        <v>12</v>
      </c>
      <c r="C48" s="1" t="s">
        <v>56</v>
      </c>
      <c r="D48" s="12" t="s">
        <v>97</v>
      </c>
      <c r="E48" s="6" t="s">
        <v>3</v>
      </c>
      <c r="F48" s="29">
        <v>300</v>
      </c>
      <c r="G48" s="26"/>
      <c r="H48" s="26">
        <f t="shared" si="4"/>
        <v>0</v>
      </c>
      <c r="I48" s="23"/>
      <c r="J48" s="26">
        <f t="shared" si="5"/>
        <v>0</v>
      </c>
      <c r="K48" s="17"/>
      <c r="L48" s="18"/>
    </row>
    <row r="49" spans="2:12" ht="15.75" thickBot="1" x14ac:dyDescent="0.3">
      <c r="B49" s="65">
        <v>13</v>
      </c>
      <c r="C49" s="66" t="s">
        <v>60</v>
      </c>
      <c r="D49" s="67" t="s">
        <v>98</v>
      </c>
      <c r="E49" s="68" t="s">
        <v>3</v>
      </c>
      <c r="F49" s="69">
        <v>10</v>
      </c>
      <c r="G49" s="70"/>
      <c r="H49" s="70">
        <f t="shared" si="4"/>
        <v>0</v>
      </c>
      <c r="I49" s="71"/>
      <c r="J49" s="70">
        <f t="shared" si="5"/>
        <v>0</v>
      </c>
      <c r="K49" s="72"/>
      <c r="L49" s="73"/>
    </row>
    <row r="50" spans="2:12" s="39" customFormat="1" ht="15.75" thickBot="1" x14ac:dyDescent="0.3">
      <c r="B50" s="87" t="s">
        <v>25</v>
      </c>
      <c r="C50" s="88"/>
      <c r="D50" s="88"/>
      <c r="E50" s="88"/>
      <c r="F50" s="88"/>
      <c r="G50" s="89"/>
      <c r="H50" s="74">
        <f>SUM(H37:H49)</f>
        <v>0</v>
      </c>
      <c r="I50" s="75"/>
      <c r="J50" s="74">
        <f>SUM(J37:J49)</f>
        <v>0</v>
      </c>
      <c r="K50" s="76"/>
      <c r="L50" s="77"/>
    </row>
    <row r="51" spans="2:12" ht="10.15" customHeight="1" x14ac:dyDescent="0.25"/>
    <row r="59" spans="2:12" ht="10.15" hidden="1" customHeight="1" x14ac:dyDescent="0.25"/>
    <row r="60" spans="2:12" ht="10.15" customHeight="1" x14ac:dyDescent="0.25"/>
    <row r="61" spans="2:12" ht="10.15" customHeight="1" x14ac:dyDescent="0.25">
      <c r="C61" s="7" t="s">
        <v>105</v>
      </c>
    </row>
    <row r="62" spans="2:12" x14ac:dyDescent="0.25">
      <c r="C62" s="7" t="s">
        <v>104</v>
      </c>
    </row>
  </sheetData>
  <mergeCells count="8">
    <mergeCell ref="B5:L5"/>
    <mergeCell ref="B34:G34"/>
    <mergeCell ref="B35:G35"/>
    <mergeCell ref="B36:L36"/>
    <mergeCell ref="B50:G50"/>
    <mergeCell ref="B9:L9"/>
    <mergeCell ref="B7:G7"/>
    <mergeCell ref="B8:G8"/>
  </mergeCells>
  <conditionalFormatting sqref="D6 D4 D1:D2 D51:D1048576">
    <cfRule type="containsText" dxfId="1" priority="3" operator="containsText" text="instytut">
      <formula>NOT(ISERROR(SEARCH("instytut",D1)))</formula>
    </cfRule>
  </conditionalFormatting>
  <conditionalFormatting sqref="D3">
    <cfRule type="containsText" dxfId="0" priority="1" operator="containsText" text="instytut">
      <formula>NOT(ISERROR(SEARCH("instytut",D3)))</formula>
    </cfRule>
  </conditionalFormatting>
  <printOptions horizontalCentered="1"/>
  <pageMargins left="0.39370078740157483" right="0.39370078740157483" top="0.39370078740157483" bottom="0.39370078740157483" header="0.31496062992125984" footer="0.31496062992125984"/>
  <pageSetup paperSize="9" scale="63" orientation="landscape" verticalDpi="0" r:id="rId1"/>
  <colBreaks count="1" manualBreakCount="1">
    <brk id="13"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2</vt:i4>
      </vt:variant>
    </vt:vector>
  </HeadingPairs>
  <TitlesOfParts>
    <vt:vector size="3" baseType="lpstr">
      <vt:lpstr>Formularz cenowy</vt:lpstr>
      <vt:lpstr>'Formularz cenowy'!Obszar_wydruku</vt:lpstr>
      <vt:lpstr>'Formularz cenowy'!Tytuły_wydruku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Andrzej Gieszczyk</dc:creator>
  <cp:lastModifiedBy>Małgorzata Krawczyk</cp:lastModifiedBy>
  <cp:lastPrinted>2024-01-29T12:38:20Z</cp:lastPrinted>
  <dcterms:created xsi:type="dcterms:W3CDTF">2022-11-15T08:43:23Z</dcterms:created>
  <dcterms:modified xsi:type="dcterms:W3CDTF">2024-02-27T10:29:38Z</dcterms:modified>
</cp:coreProperties>
</file>