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rspl-my.sharepoint.com/personal/andrzej_gieszczyk_wars_pl/Documents/Pulpit/APT 2025/Dokumenty do uruchomienia postępowania/Formularze - kalkulacje cenowe/"/>
    </mc:Choice>
  </mc:AlternateContent>
  <xr:revisionPtr revIDLastSave="19" documentId="8_{97C43CEC-A7F8-44D7-A122-2224C54119BD}" xr6:coauthVersionLast="47" xr6:coauthVersionMax="47" xr10:uidLastSave="{914BE9FC-9512-4533-8E92-3BC90B6C300C}"/>
  <bookViews>
    <workbookView xWindow="384" yWindow="384" windowWidth="17280" windowHeight="8880" xr2:uid="{C5D6DFF8-7D71-46B6-9374-11E3AD3EA269}"/>
  </bookViews>
  <sheets>
    <sheet name="Białystok" sheetId="2" r:id="rId1"/>
  </sheets>
  <definedNames>
    <definedName name="_xlnm.Print_Area" localSheetId="0">Białystok!$A$1:$P$22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" l="1"/>
  <c r="I20" i="2"/>
  <c r="L20" i="2" s="1"/>
  <c r="M20" i="2" s="1"/>
  <c r="J19" i="2"/>
  <c r="K19" i="2" s="1"/>
  <c r="I19" i="2"/>
  <c r="L19" i="2" s="1"/>
  <c r="M19" i="2" s="1"/>
  <c r="J18" i="2"/>
  <c r="I18" i="2"/>
  <c r="L18" i="2" s="1"/>
  <c r="M18" i="2" s="1"/>
  <c r="J17" i="2"/>
  <c r="I17" i="2"/>
  <c r="L17" i="2" s="1"/>
  <c r="M17" i="2" s="1"/>
  <c r="L16" i="2"/>
  <c r="M16" i="2" s="1"/>
  <c r="J16" i="2"/>
  <c r="N16" i="2" s="1"/>
  <c r="I16" i="2"/>
  <c r="J15" i="2"/>
  <c r="N15" i="2" s="1"/>
  <c r="I15" i="2"/>
  <c r="L15" i="2" s="1"/>
  <c r="M15" i="2" s="1"/>
  <c r="J14" i="2"/>
  <c r="K14" i="2" s="1"/>
  <c r="I14" i="2"/>
  <c r="L14" i="2" s="1"/>
  <c r="M14" i="2" s="1"/>
  <c r="J13" i="2"/>
  <c r="I13" i="2"/>
  <c r="L13" i="2" s="1"/>
  <c r="M13" i="2" s="1"/>
  <c r="J12" i="2"/>
  <c r="I12" i="2"/>
  <c r="L12" i="2" s="1"/>
  <c r="M12" i="2" s="1"/>
  <c r="J11" i="2"/>
  <c r="I11" i="2"/>
  <c r="L11" i="2" s="1"/>
  <c r="M11" i="2" s="1"/>
  <c r="J10" i="2"/>
  <c r="I10" i="2"/>
  <c r="L10" i="2" s="1"/>
  <c r="M10" i="2" s="1"/>
  <c r="J9" i="2"/>
  <c r="K9" i="2" s="1"/>
  <c r="I9" i="2"/>
  <c r="L9" i="2" s="1"/>
  <c r="M9" i="2" s="1"/>
  <c r="J8" i="2"/>
  <c r="I8" i="2"/>
  <c r="L8" i="2" s="1"/>
  <c r="M8" i="2" s="1"/>
  <c r="N11" i="2" l="1"/>
  <c r="K16" i="2"/>
  <c r="O16" i="2" s="1"/>
  <c r="O14" i="2"/>
  <c r="O19" i="2"/>
  <c r="N12" i="2"/>
  <c r="N17" i="2"/>
  <c r="N18" i="2"/>
  <c r="N9" i="2"/>
  <c r="N14" i="2"/>
  <c r="N19" i="2"/>
  <c r="J21" i="2"/>
  <c r="N8" i="2"/>
  <c r="O9" i="2"/>
  <c r="N10" i="2"/>
  <c r="N13" i="2"/>
  <c r="N20" i="2"/>
  <c r="K11" i="2"/>
  <c r="O11" i="2" s="1"/>
  <c r="K18" i="2"/>
  <c r="O18" i="2" s="1"/>
  <c r="K13" i="2"/>
  <c r="O13" i="2" s="1"/>
  <c r="K8" i="2"/>
  <c r="O8" i="2" s="1"/>
  <c r="K20" i="2"/>
  <c r="O20" i="2" s="1"/>
  <c r="K15" i="2"/>
  <c r="O15" i="2" s="1"/>
  <c r="K10" i="2"/>
  <c r="O10" i="2" s="1"/>
  <c r="K17" i="2"/>
  <c r="O17" i="2" s="1"/>
  <c r="K12" i="2"/>
  <c r="O12" i="2" s="1"/>
  <c r="I21" i="2"/>
  <c r="K21" i="2" l="1"/>
</calcChain>
</file>

<file path=xl/sharedStrings.xml><?xml version="1.0" encoding="utf-8"?>
<sst xmlns="http://schemas.openxmlformats.org/spreadsheetml/2006/main" count="35" uniqueCount="32">
  <si>
    <t>Znak sprawy: …............................................</t>
  </si>
  <si>
    <t>Załącznik nr 3.1 do SIWZ - Kalkulacja cenowa dla Pakietu nr 1</t>
  </si>
  <si>
    <t>Pakiet nr 1 - Białystok</t>
  </si>
  <si>
    <t>Miesięczne wynagrodzenie brutto pracownika [PLN]</t>
  </si>
  <si>
    <t>Ustawowe koszty zatrudnienia pracownika obciążające pracodawcę (w tym: suma składek na ubezpieczenia społeczne: emerytalna, rentowa, wypadkowa, składka na Fundusz Pracy) [PLN]</t>
  </si>
  <si>
    <t>Składka na Fundusz Rehabilitacji Osób Niepełnosprawnych [PLN]</t>
  </si>
  <si>
    <t>Narzut Wykonawcy [%]</t>
  </si>
  <si>
    <t>Podatek VAT [%]</t>
  </si>
  <si>
    <t>Liczba osób wskazana przez Zamawiającego w Pakiecie</t>
  </si>
  <si>
    <t>Szacowana liczba godzin pracy w skali miesiąca przez wszystkich pracowników</t>
  </si>
  <si>
    <t>Szacowana łączna wartość wynagrodzenia netto Wykonawcy w skali miesiąca [PLN]</t>
  </si>
  <si>
    <t>Szacowana łączna wartość wynagrodzenia brutto Wykonawcy w skali miesiąca wraz z podatkiem VAT [PLN]</t>
  </si>
  <si>
    <t>Stawka netto za godzinę pracy pracownika bez narzutu Wykonawcy [PLN]</t>
  </si>
  <si>
    <t>Stawka brutto za godzinę pracy pracownika bez narzutu Wykonawcy [PLN]</t>
  </si>
  <si>
    <t>Stawka netto za godzinę pracy pracownika z narzuem Wykonawcy [PLN]</t>
  </si>
  <si>
    <t>Stawka brutto za godzinę pracy pracownika z narzutem Wykonawcy [PLN]</t>
  </si>
  <si>
    <t>Styczeń 2025</t>
  </si>
  <si>
    <t xml:space="preserve">Wartość przedmiotu zamówienia </t>
  </si>
  <si>
    <t>-</t>
  </si>
  <si>
    <t>Luty 2025</t>
  </si>
  <si>
    <t>Marzec 2025</t>
  </si>
  <si>
    <t>Kwiecień 2025</t>
  </si>
  <si>
    <t>Maj 2025</t>
  </si>
  <si>
    <t>Czerwiec 2025</t>
  </si>
  <si>
    <t>Lipiec 2025</t>
  </si>
  <si>
    <t>Sierpień 2025</t>
  </si>
  <si>
    <t>Wrzesień 2025</t>
  </si>
  <si>
    <t>Październik 2025</t>
  </si>
  <si>
    <t>Listopad 2025</t>
  </si>
  <si>
    <t>Grudzień 2025</t>
  </si>
  <si>
    <t>Styczeń 2026</t>
  </si>
  <si>
    <t>Poszczególne miesiące 2025/2026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</si>
</sst>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Protection="1">
      <protection locked="0"/>
    </xf>
    <xf numFmtId="3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1" fillId="0" borderId="5" xfId="0" quotePrefix="1" applyFont="1" applyBorder="1" applyAlignment="1">
      <alignment horizontal="center" vertical="center" wrapText="1"/>
    </xf>
    <xf numFmtId="4" fontId="5" fillId="0" borderId="6" xfId="0" applyNumberFormat="1" applyFont="1" applyBorder="1" applyAlignment="1" applyProtection="1">
      <alignment vertical="center" wrapText="1"/>
      <protection locked="0"/>
    </xf>
    <xf numFmtId="4" fontId="5" fillId="0" borderId="7" xfId="0" applyNumberFormat="1" applyFont="1" applyBorder="1" applyAlignment="1" applyProtection="1">
      <alignment vertical="center" wrapText="1"/>
      <protection locked="0"/>
    </xf>
    <xf numFmtId="10" fontId="5" fillId="0" borderId="7" xfId="0" applyNumberFormat="1" applyFont="1" applyBorder="1" applyAlignment="1" applyProtection="1">
      <alignment vertical="center" wrapText="1"/>
      <protection locked="0"/>
    </xf>
    <xf numFmtId="9" fontId="0" fillId="0" borderId="7" xfId="0" applyNumberForma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0" fillId="0" borderId="7" xfId="0" applyNumberFormat="1" applyBorder="1" applyAlignment="1">
      <alignment vertical="center" wrapText="1"/>
    </xf>
    <xf numFmtId="4" fontId="0" fillId="2" borderId="7" xfId="0" applyNumberFormat="1" applyFill="1" applyBorder="1" applyAlignment="1">
      <alignment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1" fillId="0" borderId="9" xfId="0" quotePrefix="1" applyFont="1" applyBorder="1" applyAlignment="1">
      <alignment horizontal="center" vertical="center" wrapText="1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10" fontId="5" fillId="0" borderId="11" xfId="0" applyNumberFormat="1" applyFont="1" applyBorder="1" applyAlignment="1" applyProtection="1">
      <alignment vertical="center" wrapText="1"/>
      <protection locked="0"/>
    </xf>
    <xf numFmtId="9" fontId="0" fillId="0" borderId="11" xfId="0" applyNumberForma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3" fontId="0" fillId="0" borderId="11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4" fontId="0" fillId="0" borderId="11" xfId="0" applyNumberFormat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5" fillId="0" borderId="11" xfId="0" applyNumberFormat="1" applyFont="1" applyBorder="1" applyAlignment="1" applyProtection="1">
      <alignment vertical="center" wrapText="1"/>
      <protection locked="0"/>
    </xf>
    <xf numFmtId="0" fontId="1" fillId="0" borderId="13" xfId="0" quotePrefix="1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10" fontId="5" fillId="0" borderId="15" xfId="0" applyNumberFormat="1" applyFont="1" applyBorder="1" applyAlignment="1" applyProtection="1">
      <alignment vertical="center" wrapText="1"/>
      <protection locked="0"/>
    </xf>
    <xf numFmtId="9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3" fontId="0" fillId="0" borderId="15" xfId="0" applyNumberFormat="1" applyBorder="1" applyAlignment="1">
      <alignment vertical="center" wrapText="1"/>
    </xf>
    <xf numFmtId="4" fontId="0" fillId="2" borderId="15" xfId="0" applyNumberFormat="1" applyFill="1" applyBorder="1" applyAlignment="1">
      <alignment vertical="center" wrapText="1"/>
    </xf>
    <xf numFmtId="4" fontId="0" fillId="0" borderId="15" xfId="0" applyNumberFormat="1" applyBorder="1" applyAlignment="1">
      <alignment vertical="center" wrapText="1"/>
    </xf>
    <xf numFmtId="4" fontId="0" fillId="0" borderId="16" xfId="0" applyNumberFormat="1" applyBorder="1" applyAlignment="1">
      <alignment vertical="center" wrapText="1"/>
    </xf>
    <xf numFmtId="9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0FCE-555C-420A-8EC5-84336C939128}">
  <dimension ref="B1:O22"/>
  <sheetViews>
    <sheetView tabSelected="1" zoomScale="70" zoomScaleNormal="70" workbookViewId="0">
      <selection activeCell="R6" sqref="R6"/>
    </sheetView>
  </sheetViews>
  <sheetFormatPr defaultRowHeight="14.4" x14ac:dyDescent="0.3"/>
  <cols>
    <col min="1" max="1" width="1.77734375" customWidth="1"/>
    <col min="2" max="2" width="15.21875" customWidth="1"/>
    <col min="3" max="3" width="14.77734375" customWidth="1"/>
    <col min="4" max="4" width="20.6640625" customWidth="1"/>
    <col min="5" max="5" width="16.5546875" customWidth="1"/>
    <col min="6" max="6" width="10.5546875" customWidth="1"/>
    <col min="7" max="7" width="11" bestFit="1" customWidth="1"/>
    <col min="8" max="8" width="14.77734375" customWidth="1"/>
    <col min="9" max="9" width="12.88671875" customWidth="1"/>
    <col min="10" max="10" width="14.109375" customWidth="1"/>
    <col min="11" max="11" width="15" customWidth="1"/>
    <col min="12" max="12" width="11.44140625" customWidth="1"/>
    <col min="13" max="13" width="11.5546875" customWidth="1"/>
    <col min="14" max="14" width="11" customWidth="1"/>
    <col min="15" max="15" width="11.33203125" customWidth="1"/>
    <col min="16" max="16" width="1.77734375" customWidth="1"/>
  </cols>
  <sheetData>
    <row r="1" spans="2:15" ht="10.050000000000001" customHeight="1" x14ac:dyDescent="0.3"/>
    <row r="2" spans="2:15" x14ac:dyDescent="0.3">
      <c r="B2" s="1" t="s">
        <v>0</v>
      </c>
      <c r="I2" s="2"/>
      <c r="J2" s="3"/>
      <c r="K2" s="3"/>
      <c r="L2" s="3"/>
      <c r="M2" s="3"/>
      <c r="N2" s="3"/>
      <c r="O2" s="3"/>
    </row>
    <row r="3" spans="2:15" ht="15.6" x14ac:dyDescent="0.3">
      <c r="B3" s="4" t="s">
        <v>1</v>
      </c>
      <c r="I3" s="2"/>
      <c r="J3" s="3"/>
      <c r="K3" s="3"/>
      <c r="L3" s="3"/>
      <c r="M3" s="3"/>
      <c r="N3" s="3"/>
      <c r="O3" s="3"/>
    </row>
    <row r="4" spans="2:15" ht="10.050000000000001" customHeight="1" x14ac:dyDescent="0.3">
      <c r="B4" s="4"/>
      <c r="I4" s="2"/>
      <c r="J4" s="3"/>
      <c r="K4" s="3"/>
      <c r="L4" s="3"/>
      <c r="M4" s="3"/>
      <c r="N4" s="3"/>
      <c r="O4" s="3"/>
    </row>
    <row r="5" spans="2:15" ht="15" thickBot="1" x14ac:dyDescent="0.35">
      <c r="B5" s="5" t="s">
        <v>2</v>
      </c>
      <c r="I5" s="2"/>
      <c r="J5" s="3"/>
      <c r="K5" s="3"/>
      <c r="L5" s="3"/>
      <c r="M5" s="3"/>
      <c r="N5" s="3"/>
      <c r="O5" s="3"/>
    </row>
    <row r="6" spans="2:15" s="13" customFormat="1" ht="166.2" customHeight="1" thickTop="1" thickBot="1" x14ac:dyDescent="0.35">
      <c r="B6" s="6" t="s">
        <v>31</v>
      </c>
      <c r="C6" s="7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9" t="s">
        <v>9</v>
      </c>
      <c r="J6" s="10" t="s">
        <v>10</v>
      </c>
      <c r="K6" s="10" t="s">
        <v>11</v>
      </c>
      <c r="L6" s="11" t="s">
        <v>12</v>
      </c>
      <c r="M6" s="11" t="s">
        <v>13</v>
      </c>
      <c r="N6" s="11" t="s">
        <v>14</v>
      </c>
      <c r="O6" s="12" t="s">
        <v>15</v>
      </c>
    </row>
    <row r="7" spans="2:15" s="13" customFormat="1" ht="15.6" thickTop="1" thickBot="1" x14ac:dyDescent="0.35">
      <c r="B7" s="14">
        <v>1</v>
      </c>
      <c r="C7" s="15">
        <v>2</v>
      </c>
      <c r="D7" s="16">
        <v>3</v>
      </c>
      <c r="E7" s="16">
        <v>4</v>
      </c>
      <c r="F7" s="16">
        <v>5</v>
      </c>
      <c r="G7" s="16">
        <v>6</v>
      </c>
      <c r="H7" s="16">
        <v>7</v>
      </c>
      <c r="I7" s="17">
        <v>8</v>
      </c>
      <c r="J7" s="18">
        <v>9</v>
      </c>
      <c r="K7" s="18">
        <v>10</v>
      </c>
      <c r="L7" s="17">
        <v>11</v>
      </c>
      <c r="M7" s="17">
        <v>12</v>
      </c>
      <c r="N7" s="17">
        <v>13</v>
      </c>
      <c r="O7" s="19">
        <v>14</v>
      </c>
    </row>
    <row r="8" spans="2:15" s="13" customFormat="1" ht="18" customHeight="1" thickTop="1" x14ac:dyDescent="0.3">
      <c r="B8" s="20" t="s">
        <v>16</v>
      </c>
      <c r="C8" s="21"/>
      <c r="D8" s="22"/>
      <c r="E8" s="22"/>
      <c r="F8" s="23"/>
      <c r="G8" s="24">
        <v>0.23</v>
      </c>
      <c r="H8" s="25">
        <v>3</v>
      </c>
      <c r="I8" s="26">
        <f>H8*250</f>
        <v>750</v>
      </c>
      <c r="J8" s="27">
        <f>(C8+D8)*(100%+F8)*H8</f>
        <v>0</v>
      </c>
      <c r="K8" s="27">
        <f>J8*(100%+G8)</f>
        <v>0</v>
      </c>
      <c r="L8" s="28">
        <f>IFERROR((C8+D8)*H8/I8,"-")</f>
        <v>0</v>
      </c>
      <c r="M8" s="28">
        <f>IFERROR(L8*(100%+G8),"-")</f>
        <v>0</v>
      </c>
      <c r="N8" s="28">
        <f>IFERROR(J8/I8,"-")</f>
        <v>0</v>
      </c>
      <c r="O8" s="29">
        <f>IFERROR(K8/I8,"-")</f>
        <v>0</v>
      </c>
    </row>
    <row r="9" spans="2:15" s="13" customFormat="1" ht="18" customHeight="1" x14ac:dyDescent="0.3">
      <c r="B9" s="30" t="s">
        <v>19</v>
      </c>
      <c r="C9" s="31"/>
      <c r="D9" s="32"/>
      <c r="E9" s="32"/>
      <c r="F9" s="33"/>
      <c r="G9" s="34">
        <v>0.23</v>
      </c>
      <c r="H9" s="35">
        <v>3</v>
      </c>
      <c r="I9" s="36">
        <f t="shared" ref="I9:I20" si="0">H9*250</f>
        <v>750</v>
      </c>
      <c r="J9" s="37">
        <f t="shared" ref="J9:J20" si="1">(C9+D9)*(100%+F9)*H9</f>
        <v>0</v>
      </c>
      <c r="K9" s="37">
        <f t="shared" ref="K9:K20" si="2">J9*(100%+G9)</f>
        <v>0</v>
      </c>
      <c r="L9" s="38">
        <f t="shared" ref="L9:L20" si="3">IFERROR((C9+D9)*H9/I9,"-")</f>
        <v>0</v>
      </c>
      <c r="M9" s="38">
        <f t="shared" ref="M9:M20" si="4">IFERROR(L9*(100%+G9),"-")</f>
        <v>0</v>
      </c>
      <c r="N9" s="38">
        <f t="shared" ref="N9:N20" si="5">IFERROR(J9/I9,"-")</f>
        <v>0</v>
      </c>
      <c r="O9" s="39">
        <f t="shared" ref="O9:O20" si="6">IFERROR(K9/I9,"-")</f>
        <v>0</v>
      </c>
    </row>
    <row r="10" spans="2:15" s="13" customFormat="1" ht="18" customHeight="1" x14ac:dyDescent="0.3">
      <c r="B10" s="30" t="s">
        <v>20</v>
      </c>
      <c r="C10" s="31"/>
      <c r="D10" s="40"/>
      <c r="E10" s="32"/>
      <c r="F10" s="33"/>
      <c r="G10" s="34">
        <v>0.23</v>
      </c>
      <c r="H10" s="35">
        <v>3</v>
      </c>
      <c r="I10" s="36">
        <f t="shared" si="0"/>
        <v>750</v>
      </c>
      <c r="J10" s="37">
        <f t="shared" si="1"/>
        <v>0</v>
      </c>
      <c r="K10" s="37">
        <f t="shared" si="2"/>
        <v>0</v>
      </c>
      <c r="L10" s="38">
        <f t="shared" si="3"/>
        <v>0</v>
      </c>
      <c r="M10" s="38">
        <f t="shared" si="4"/>
        <v>0</v>
      </c>
      <c r="N10" s="38">
        <f t="shared" si="5"/>
        <v>0</v>
      </c>
      <c r="O10" s="39">
        <f t="shared" si="6"/>
        <v>0</v>
      </c>
    </row>
    <row r="11" spans="2:15" s="13" customFormat="1" ht="18" customHeight="1" x14ac:dyDescent="0.3">
      <c r="B11" s="30" t="s">
        <v>21</v>
      </c>
      <c r="C11" s="31"/>
      <c r="D11" s="32"/>
      <c r="E11" s="32"/>
      <c r="F11" s="33"/>
      <c r="G11" s="34">
        <v>0.23</v>
      </c>
      <c r="H11" s="35">
        <v>3</v>
      </c>
      <c r="I11" s="36">
        <f t="shared" si="0"/>
        <v>750</v>
      </c>
      <c r="J11" s="37">
        <f t="shared" si="1"/>
        <v>0</v>
      </c>
      <c r="K11" s="37">
        <f t="shared" si="2"/>
        <v>0</v>
      </c>
      <c r="L11" s="38">
        <f t="shared" si="3"/>
        <v>0</v>
      </c>
      <c r="M11" s="38">
        <f t="shared" si="4"/>
        <v>0</v>
      </c>
      <c r="N11" s="38">
        <f t="shared" si="5"/>
        <v>0</v>
      </c>
      <c r="O11" s="39">
        <f t="shared" si="6"/>
        <v>0</v>
      </c>
    </row>
    <row r="12" spans="2:15" s="13" customFormat="1" ht="18" customHeight="1" x14ac:dyDescent="0.3">
      <c r="B12" s="30" t="s">
        <v>22</v>
      </c>
      <c r="C12" s="31"/>
      <c r="D12" s="32"/>
      <c r="E12" s="32"/>
      <c r="F12" s="33"/>
      <c r="G12" s="34">
        <v>0.23</v>
      </c>
      <c r="H12" s="35">
        <v>3</v>
      </c>
      <c r="I12" s="36">
        <f t="shared" si="0"/>
        <v>750</v>
      </c>
      <c r="J12" s="37">
        <f t="shared" si="1"/>
        <v>0</v>
      </c>
      <c r="K12" s="37">
        <f t="shared" si="2"/>
        <v>0</v>
      </c>
      <c r="L12" s="38">
        <f t="shared" si="3"/>
        <v>0</v>
      </c>
      <c r="M12" s="38">
        <f t="shared" si="4"/>
        <v>0</v>
      </c>
      <c r="N12" s="38">
        <f t="shared" si="5"/>
        <v>0</v>
      </c>
      <c r="O12" s="39">
        <f t="shared" si="6"/>
        <v>0</v>
      </c>
    </row>
    <row r="13" spans="2:15" s="13" customFormat="1" ht="18" customHeight="1" x14ac:dyDescent="0.3">
      <c r="B13" s="30" t="s">
        <v>23</v>
      </c>
      <c r="C13" s="31"/>
      <c r="D13" s="32"/>
      <c r="E13" s="32"/>
      <c r="F13" s="33"/>
      <c r="G13" s="34">
        <v>0.23</v>
      </c>
      <c r="H13" s="35">
        <v>3</v>
      </c>
      <c r="I13" s="36">
        <f t="shared" si="0"/>
        <v>750</v>
      </c>
      <c r="J13" s="37">
        <f t="shared" si="1"/>
        <v>0</v>
      </c>
      <c r="K13" s="37">
        <f t="shared" si="2"/>
        <v>0</v>
      </c>
      <c r="L13" s="38">
        <f t="shared" si="3"/>
        <v>0</v>
      </c>
      <c r="M13" s="38">
        <f t="shared" si="4"/>
        <v>0</v>
      </c>
      <c r="N13" s="38">
        <f t="shared" si="5"/>
        <v>0</v>
      </c>
      <c r="O13" s="39">
        <f t="shared" si="6"/>
        <v>0</v>
      </c>
    </row>
    <row r="14" spans="2:15" s="13" customFormat="1" ht="18" customHeight="1" x14ac:dyDescent="0.3">
      <c r="B14" s="30" t="s">
        <v>24</v>
      </c>
      <c r="C14" s="31"/>
      <c r="D14" s="32"/>
      <c r="E14" s="32"/>
      <c r="F14" s="33"/>
      <c r="G14" s="34">
        <v>0.23</v>
      </c>
      <c r="H14" s="35">
        <v>3</v>
      </c>
      <c r="I14" s="36">
        <f t="shared" si="0"/>
        <v>750</v>
      </c>
      <c r="J14" s="37">
        <f t="shared" si="1"/>
        <v>0</v>
      </c>
      <c r="K14" s="37">
        <f t="shared" si="2"/>
        <v>0</v>
      </c>
      <c r="L14" s="38">
        <f t="shared" si="3"/>
        <v>0</v>
      </c>
      <c r="M14" s="38">
        <f t="shared" si="4"/>
        <v>0</v>
      </c>
      <c r="N14" s="38">
        <f t="shared" si="5"/>
        <v>0</v>
      </c>
      <c r="O14" s="39">
        <f t="shared" si="6"/>
        <v>0</v>
      </c>
    </row>
    <row r="15" spans="2:15" s="13" customFormat="1" ht="18" customHeight="1" x14ac:dyDescent="0.3">
      <c r="B15" s="30" t="s">
        <v>25</v>
      </c>
      <c r="C15" s="31"/>
      <c r="D15" s="32"/>
      <c r="E15" s="32"/>
      <c r="F15" s="33"/>
      <c r="G15" s="34">
        <v>0.23</v>
      </c>
      <c r="H15" s="35">
        <v>3</v>
      </c>
      <c r="I15" s="36">
        <f t="shared" si="0"/>
        <v>750</v>
      </c>
      <c r="J15" s="37">
        <f t="shared" si="1"/>
        <v>0</v>
      </c>
      <c r="K15" s="37">
        <f t="shared" si="2"/>
        <v>0</v>
      </c>
      <c r="L15" s="38">
        <f t="shared" si="3"/>
        <v>0</v>
      </c>
      <c r="M15" s="38">
        <f t="shared" si="4"/>
        <v>0</v>
      </c>
      <c r="N15" s="38">
        <f t="shared" si="5"/>
        <v>0</v>
      </c>
      <c r="O15" s="39">
        <f t="shared" si="6"/>
        <v>0</v>
      </c>
    </row>
    <row r="16" spans="2:15" s="13" customFormat="1" ht="18" customHeight="1" x14ac:dyDescent="0.3">
      <c r="B16" s="30" t="s">
        <v>26</v>
      </c>
      <c r="C16" s="31"/>
      <c r="D16" s="32"/>
      <c r="E16" s="32"/>
      <c r="F16" s="33"/>
      <c r="G16" s="34">
        <v>0.23</v>
      </c>
      <c r="H16" s="35">
        <v>3</v>
      </c>
      <c r="I16" s="36">
        <f t="shared" si="0"/>
        <v>750</v>
      </c>
      <c r="J16" s="37">
        <f t="shared" si="1"/>
        <v>0</v>
      </c>
      <c r="K16" s="37">
        <f t="shared" si="2"/>
        <v>0</v>
      </c>
      <c r="L16" s="38">
        <f t="shared" si="3"/>
        <v>0</v>
      </c>
      <c r="M16" s="38">
        <f t="shared" si="4"/>
        <v>0</v>
      </c>
      <c r="N16" s="38">
        <f t="shared" si="5"/>
        <v>0</v>
      </c>
      <c r="O16" s="39">
        <f t="shared" si="6"/>
        <v>0</v>
      </c>
    </row>
    <row r="17" spans="2:15" s="13" customFormat="1" ht="18" customHeight="1" x14ac:dyDescent="0.3">
      <c r="B17" s="30" t="s">
        <v>27</v>
      </c>
      <c r="C17" s="31"/>
      <c r="D17" s="32"/>
      <c r="E17" s="32"/>
      <c r="F17" s="33"/>
      <c r="G17" s="34">
        <v>0.23</v>
      </c>
      <c r="H17" s="35">
        <v>3</v>
      </c>
      <c r="I17" s="36">
        <f t="shared" si="0"/>
        <v>750</v>
      </c>
      <c r="J17" s="37">
        <f t="shared" si="1"/>
        <v>0</v>
      </c>
      <c r="K17" s="37">
        <f t="shared" si="2"/>
        <v>0</v>
      </c>
      <c r="L17" s="38">
        <f t="shared" si="3"/>
        <v>0</v>
      </c>
      <c r="M17" s="38">
        <f t="shared" si="4"/>
        <v>0</v>
      </c>
      <c r="N17" s="38">
        <f t="shared" si="5"/>
        <v>0</v>
      </c>
      <c r="O17" s="39">
        <f t="shared" si="6"/>
        <v>0</v>
      </c>
    </row>
    <row r="18" spans="2:15" s="13" customFormat="1" ht="18" customHeight="1" x14ac:dyDescent="0.3">
      <c r="B18" s="30" t="s">
        <v>28</v>
      </c>
      <c r="C18" s="31"/>
      <c r="D18" s="32"/>
      <c r="E18" s="32"/>
      <c r="F18" s="33"/>
      <c r="G18" s="34">
        <v>0.23</v>
      </c>
      <c r="H18" s="35">
        <v>3</v>
      </c>
      <c r="I18" s="36">
        <f t="shared" si="0"/>
        <v>750</v>
      </c>
      <c r="J18" s="37">
        <f t="shared" si="1"/>
        <v>0</v>
      </c>
      <c r="K18" s="37">
        <f t="shared" si="2"/>
        <v>0</v>
      </c>
      <c r="L18" s="38">
        <f t="shared" si="3"/>
        <v>0</v>
      </c>
      <c r="M18" s="38">
        <f t="shared" si="4"/>
        <v>0</v>
      </c>
      <c r="N18" s="38">
        <f t="shared" si="5"/>
        <v>0</v>
      </c>
      <c r="O18" s="39">
        <f t="shared" si="6"/>
        <v>0</v>
      </c>
    </row>
    <row r="19" spans="2:15" s="13" customFormat="1" ht="18" customHeight="1" x14ac:dyDescent="0.3">
      <c r="B19" s="30" t="s">
        <v>29</v>
      </c>
      <c r="C19" s="31"/>
      <c r="D19" s="32"/>
      <c r="E19" s="32"/>
      <c r="F19" s="33"/>
      <c r="G19" s="34">
        <v>0.23</v>
      </c>
      <c r="H19" s="35">
        <v>3</v>
      </c>
      <c r="I19" s="36">
        <f t="shared" si="0"/>
        <v>750</v>
      </c>
      <c r="J19" s="37">
        <f t="shared" si="1"/>
        <v>0</v>
      </c>
      <c r="K19" s="37">
        <f t="shared" si="2"/>
        <v>0</v>
      </c>
      <c r="L19" s="38">
        <f t="shared" si="3"/>
        <v>0</v>
      </c>
      <c r="M19" s="38">
        <f t="shared" si="4"/>
        <v>0</v>
      </c>
      <c r="N19" s="38">
        <f t="shared" si="5"/>
        <v>0</v>
      </c>
      <c r="O19" s="39">
        <f t="shared" si="6"/>
        <v>0</v>
      </c>
    </row>
    <row r="20" spans="2:15" s="13" customFormat="1" ht="18" customHeight="1" thickBot="1" x14ac:dyDescent="0.35">
      <c r="B20" s="41" t="s">
        <v>30</v>
      </c>
      <c r="C20" s="42"/>
      <c r="D20" s="43"/>
      <c r="E20" s="43"/>
      <c r="F20" s="44"/>
      <c r="G20" s="45">
        <v>0.23</v>
      </c>
      <c r="H20" s="46">
        <v>3</v>
      </c>
      <c r="I20" s="47">
        <f t="shared" si="0"/>
        <v>750</v>
      </c>
      <c r="J20" s="48">
        <f t="shared" si="1"/>
        <v>0</v>
      </c>
      <c r="K20" s="48">
        <f t="shared" si="2"/>
        <v>0</v>
      </c>
      <c r="L20" s="49">
        <f t="shared" si="3"/>
        <v>0</v>
      </c>
      <c r="M20" s="49">
        <f t="shared" si="4"/>
        <v>0</v>
      </c>
      <c r="N20" s="49">
        <f t="shared" si="5"/>
        <v>0</v>
      </c>
      <c r="O20" s="50">
        <f t="shared" si="6"/>
        <v>0</v>
      </c>
    </row>
    <row r="21" spans="2:15" s="13" customFormat="1" ht="18" customHeight="1" thickTop="1" thickBot="1" x14ac:dyDescent="0.35">
      <c r="B21" s="57" t="s">
        <v>17</v>
      </c>
      <c r="C21" s="58"/>
      <c r="D21" s="58"/>
      <c r="E21" s="58"/>
      <c r="F21" s="58"/>
      <c r="G21" s="51">
        <v>0.23</v>
      </c>
      <c r="H21" s="52">
        <v>3</v>
      </c>
      <c r="I21" s="53">
        <f>SUM(I8:I20)</f>
        <v>9750</v>
      </c>
      <c r="J21" s="54">
        <f>SUM(J8:J20)</f>
        <v>0</v>
      </c>
      <c r="K21" s="54">
        <f>SUM(K8:K20)</f>
        <v>0</v>
      </c>
      <c r="L21" s="55" t="s">
        <v>18</v>
      </c>
      <c r="M21" s="55" t="s">
        <v>18</v>
      </c>
      <c r="N21" s="55" t="s">
        <v>18</v>
      </c>
      <c r="O21" s="56" t="s">
        <v>18</v>
      </c>
    </row>
    <row r="22" spans="2:15" ht="10.050000000000001" customHeight="1" thickTop="1" x14ac:dyDescent="0.3"/>
  </sheetData>
  <protectedRanges>
    <protectedRange sqref="C8:F20" name="Rozstęp1"/>
  </protectedRanges>
  <mergeCells count="1">
    <mergeCell ref="B21:F2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Białystok</vt:lpstr>
      <vt:lpstr>Białystok!Obszar_wydruku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Gieszczyk</dc:creator>
  <cp:lastModifiedBy>Andrzej Gieszczyk</cp:lastModifiedBy>
  <cp:lastPrinted>2024-10-01T10:43:10Z</cp:lastPrinted>
  <dcterms:created xsi:type="dcterms:W3CDTF">2024-10-01T10:41:08Z</dcterms:created>
  <dcterms:modified xsi:type="dcterms:W3CDTF">2024-10-01T10:59:46Z</dcterms:modified>
</cp:coreProperties>
</file>